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55" windowHeight="63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<sst xmlns="http://schemas.openxmlformats.org/spreadsheetml/2006/main" count="46" uniqueCount="43">
  <si>
    <t>Капитальный ремонт</t>
  </si>
  <si>
    <t>Начислено жильцам</t>
  </si>
  <si>
    <t>Текущий ремонт</t>
  </si>
  <si>
    <t>Начислено</t>
  </si>
  <si>
    <t>Израсходовано</t>
  </si>
  <si>
    <t>ООО "УК "Колтома"</t>
  </si>
  <si>
    <t>Утверждаю</t>
  </si>
  <si>
    <t>Директор  УК "Колтома"           Т.П.Комолкина</t>
  </si>
  <si>
    <t>Израсходовано, всего: в том числе</t>
  </si>
  <si>
    <t xml:space="preserve">Не оплачено с начала начисления </t>
  </si>
  <si>
    <t>в том числе</t>
  </si>
  <si>
    <t>по кап.и тек. ремонту</t>
  </si>
  <si>
    <t>ул.30 лет Победы, д.62</t>
  </si>
  <si>
    <t>Коммунальные услуги</t>
  </si>
  <si>
    <t>Наименование услуги</t>
  </si>
  <si>
    <t>ГВС</t>
  </si>
  <si>
    <t>Отопление</t>
  </si>
  <si>
    <t>ХВС</t>
  </si>
  <si>
    <t>Водоотведение</t>
  </si>
  <si>
    <t>Электроэнергия МОП</t>
  </si>
  <si>
    <t xml:space="preserve">Финансовый отчет за  2012 год  МКД по адресу : </t>
  </si>
  <si>
    <t>Остаток средств капитального ремонта на 01.01.2012г.</t>
  </si>
  <si>
    <t>Оплачено за 12 мес.2012г.</t>
  </si>
  <si>
    <t>Остаток средств капитального ремонта на 01.01.2013г. При 100 % оплате</t>
  </si>
  <si>
    <t>замена общедомого счетчика</t>
  </si>
  <si>
    <t>замена  трубопровода ГВС, ХВС</t>
  </si>
  <si>
    <t>Микробиологическое исследование воды. Гигиеническая оценка исследования</t>
  </si>
  <si>
    <t>тех. освид-е водомерного узла</t>
  </si>
  <si>
    <t>Остаток ср на 01.01.2012г.</t>
  </si>
  <si>
    <t>ИТОГО</t>
  </si>
  <si>
    <t>Начислено населению за 2012 год</t>
  </si>
  <si>
    <t>Оплачено населением</t>
  </si>
  <si>
    <t>Начислено поставщиками</t>
  </si>
  <si>
    <t>Оплачено поставщикам</t>
  </si>
  <si>
    <t>Финансовый результат на 01.01.2013г.</t>
  </si>
  <si>
    <t>Управление дома</t>
  </si>
  <si>
    <t>аварийный ремонт кровли</t>
  </si>
  <si>
    <t>вознаграждение за услуги по управлению многоквартирным домом</t>
  </si>
  <si>
    <t>Содержание дома (без тек. рем)в том числе:</t>
  </si>
  <si>
    <t>Фактическая экономия (+), перерасход (-)ст.6=ст.2-ст.4</t>
  </si>
  <si>
    <t>За монтаж и установку ограждений</t>
  </si>
  <si>
    <t>Остаток средств текущего ремонта на 01.01.2013г. При 100 % оплате</t>
  </si>
  <si>
    <t>Остаток средств  на 01.01.2013г.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</si>
</sst>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Arial Rounded MT Bold"/>
      <family val="2"/>
    </font>
    <font>
      <sz val="12"/>
      <name val="Arial Rounded MT Bold"/>
      <family val="2"/>
    </font>
    <font>
      <sz val="12"/>
      <color indexed="8"/>
      <name val="Arial Rounded MT Bold"/>
      <family val="2"/>
    </font>
    <font>
      <sz val="10"/>
      <name val="Arial Rounded MT Bold"/>
      <family val="2"/>
    </font>
    <font>
      <b/>
      <sz val="12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4"/>
      <name val="Arial Rounded MT Bold"/>
      <family val="2"/>
    </font>
    <font>
      <b/>
      <sz val="14"/>
      <name val="Arial Rounded MT Bold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Fill="1" applyBorder="1" applyAlignment="1">
      <alignment wrapText="1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2" fontId="4" fillId="0" borderId="1" xfId="0" applyNumberFormat="1" applyFont="1" applyBorder="1" applyAlignment="1">
      <alignment/>
    </xf>
    <xf numFmtId="0" fontId="4" fillId="0" borderId="2" xfId="0" applyFont="1" applyBorder="1" applyAlignment="1">
      <alignment wrapText="1"/>
    </xf>
    <xf numFmtId="2" fontId="4" fillId="0" borderId="3" xfId="0" applyNumberFormat="1" applyFont="1" applyBorder="1" applyAlignment="1">
      <alignment/>
    </xf>
    <xf numFmtId="0" fontId="4" fillId="0" borderId="4" xfId="0" applyFont="1" applyBorder="1" applyAlignment="1">
      <alignment wrapText="1"/>
    </xf>
    <xf numFmtId="2" fontId="4" fillId="0" borderId="5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2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2" xfId="0" applyFont="1" applyBorder="1" applyAlignment="1">
      <alignment/>
    </xf>
    <xf numFmtId="0" fontId="9" fillId="0" borderId="7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6" xfId="17" applyNumberFormat="1" applyFont="1" applyBorder="1">
      <alignment/>
      <protection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2" fontId="7" fillId="0" borderId="9" xfId="0" applyNumberFormat="1" applyFont="1" applyBorder="1" applyAlignment="1">
      <alignment/>
    </xf>
    <xf numFmtId="0" fontId="10" fillId="0" borderId="0" xfId="0" applyFont="1" applyBorder="1" applyAlignment="1">
      <alignment horizontal="center"/>
    </xf>
    <xf numFmtId="2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2" xfId="0" applyFont="1" applyBorder="1" applyAlignment="1">
      <alignment horizontal="left" wrapText="1"/>
    </xf>
    <xf numFmtId="2" fontId="10" fillId="0" borderId="0" xfId="0" applyNumberFormat="1" applyFont="1" applyAlignment="1">
      <alignment horizontal="right"/>
    </xf>
    <xf numFmtId="2" fontId="3" fillId="0" borderId="0" xfId="0" applyNumberFormat="1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" xfId="0" applyFont="1" applyBorder="1" applyAlignment="1">
      <alignment wrapText="1"/>
    </xf>
    <xf numFmtId="2" fontId="3" fillId="0" borderId="3" xfId="0" applyNumberFormat="1" applyFont="1" applyBorder="1" applyAlignment="1">
      <alignment/>
    </xf>
    <xf numFmtId="0" fontId="3" fillId="2" borderId="6" xfId="0" applyFont="1" applyFill="1" applyBorder="1" applyAlignment="1">
      <alignment wrapText="1"/>
    </xf>
    <xf numFmtId="1" fontId="3" fillId="2" borderId="6" xfId="0" applyNumberFormat="1" applyFont="1" applyFill="1" applyBorder="1" applyAlignment="1">
      <alignment wrapText="1"/>
    </xf>
    <xf numFmtId="1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6" xfId="0" applyFont="1" applyFill="1" applyBorder="1" applyAlignment="1">
      <alignment wrapText="1"/>
    </xf>
    <xf numFmtId="2" fontId="4" fillId="2" borderId="6" xfId="0" applyNumberFormat="1" applyFont="1" applyFill="1" applyBorder="1" applyAlignment="1">
      <alignment/>
    </xf>
    <xf numFmtId="0" fontId="4" fillId="2" borderId="6" xfId="0" applyFont="1" applyFill="1" applyBorder="1" applyAlignment="1">
      <alignment/>
    </xf>
    <xf numFmtId="2" fontId="3" fillId="2" borderId="6" xfId="0" applyNumberFormat="1" applyFont="1" applyFill="1" applyBorder="1" applyAlignment="1">
      <alignment/>
    </xf>
    <xf numFmtId="2" fontId="4" fillId="2" borderId="6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2" fontId="4" fillId="2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10" fillId="0" borderId="12" xfId="0" applyFont="1" applyBorder="1" applyAlignment="1">
      <alignment horizont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2"/>
  <sheetViews>
    <sheetView tabSelected="1" view="pageBreakPreview" zoomScale="75" zoomScaleSheetLayoutView="75" workbookViewId="0" topLeftCell="A43">
      <selection activeCell="A35" sqref="A35"/>
    </sheetView>
  </sheetViews>
  <sheetFormatPr defaultColWidth="9.00390625" defaultRowHeight="12.75"/>
  <cols>
    <col min="1" max="1" width="36.625" style="2" customWidth="1"/>
    <col min="2" max="2" width="15.125" style="2" customWidth="1"/>
    <col min="3" max="3" width="18.375" style="5" customWidth="1"/>
    <col min="4" max="4" width="15.875" style="2" customWidth="1"/>
    <col min="5" max="5" width="15.75390625" style="2" customWidth="1"/>
    <col min="6" max="6" width="15.875" style="2" customWidth="1"/>
    <col min="7" max="16384" width="9.125" style="2" customWidth="1"/>
  </cols>
  <sheetData>
    <row r="1" spans="1:6" ht="18.75" thickBot="1">
      <c r="A1" s="49" t="s">
        <v>5</v>
      </c>
      <c r="B1" s="49"/>
      <c r="C1" s="49"/>
      <c r="D1" s="49"/>
      <c r="E1" s="49"/>
      <c r="F1" s="49"/>
    </row>
    <row r="2" spans="1:6" ht="18">
      <c r="A2" s="26"/>
      <c r="B2" s="26"/>
      <c r="C2" s="27" t="s">
        <v>6</v>
      </c>
      <c r="D2" s="28"/>
      <c r="E2" s="28"/>
      <c r="F2" s="28"/>
    </row>
    <row r="3" spans="1:6" ht="18">
      <c r="A3" s="26"/>
      <c r="B3" s="26"/>
      <c r="C3" s="27"/>
      <c r="D3" s="29"/>
      <c r="E3" s="29"/>
      <c r="F3" s="32" t="s">
        <v>7</v>
      </c>
    </row>
    <row r="4" spans="1:6" ht="15">
      <c r="A4" s="6"/>
      <c r="B4" s="6"/>
      <c r="C4" s="12"/>
      <c r="D4" s="12"/>
      <c r="E4" s="12"/>
      <c r="F4" s="12"/>
    </row>
    <row r="5" spans="1:5" ht="18">
      <c r="A5" s="30" t="s">
        <v>20</v>
      </c>
      <c r="B5" s="30"/>
      <c r="C5" s="15"/>
      <c r="D5" s="1"/>
      <c r="E5" s="1"/>
    </row>
    <row r="6" spans="1:6" ht="15">
      <c r="A6" s="16" t="s">
        <v>12</v>
      </c>
      <c r="B6" s="16"/>
      <c r="C6" s="16"/>
      <c r="D6" s="16"/>
      <c r="E6" s="16"/>
      <c r="F6" s="12"/>
    </row>
    <row r="7" spans="1:3" ht="15">
      <c r="A7" s="22"/>
      <c r="B7" s="22"/>
      <c r="C7" s="19"/>
    </row>
    <row r="8" spans="1:2" ht="15.75" thickBot="1">
      <c r="A8" s="1" t="s">
        <v>0</v>
      </c>
      <c r="B8" s="1"/>
    </row>
    <row r="9" spans="1:3" ht="45">
      <c r="A9" s="34" t="s">
        <v>21</v>
      </c>
      <c r="B9" s="23">
        <v>1019.09</v>
      </c>
      <c r="C9" s="2"/>
    </row>
    <row r="10" spans="1:3" ht="15.75">
      <c r="A10" s="35" t="s">
        <v>1</v>
      </c>
      <c r="B10" s="24">
        <v>116418.64</v>
      </c>
      <c r="C10" s="2"/>
    </row>
    <row r="11" spans="1:3" ht="30.75">
      <c r="A11" s="35" t="s">
        <v>8</v>
      </c>
      <c r="B11" s="25">
        <v>0</v>
      </c>
      <c r="C11" s="2"/>
    </row>
    <row r="12" spans="1:3" ht="15">
      <c r="A12" s="8" t="s">
        <v>22</v>
      </c>
      <c r="B12" s="9">
        <v>113362.27</v>
      </c>
      <c r="C12" s="2"/>
    </row>
    <row r="13" spans="1:3" ht="60">
      <c r="A13" s="35" t="s">
        <v>23</v>
      </c>
      <c r="B13" s="36">
        <f>B9+B10-B11</f>
        <v>117437.73</v>
      </c>
      <c r="C13" s="2"/>
    </row>
    <row r="14" spans="1:3" ht="30.75" thickBot="1">
      <c r="A14" s="10" t="s">
        <v>9</v>
      </c>
      <c r="B14" s="11">
        <v>23657.85</v>
      </c>
      <c r="C14" s="2"/>
    </row>
    <row r="15" spans="1:3" ht="15.75" thickBot="1">
      <c r="A15" s="3" t="s">
        <v>2</v>
      </c>
      <c r="B15" s="5"/>
      <c r="C15" s="2"/>
    </row>
    <row r="16" spans="1:3" ht="15">
      <c r="A16" s="34" t="s">
        <v>28</v>
      </c>
      <c r="B16" s="7">
        <v>35412.86</v>
      </c>
      <c r="C16" s="2"/>
    </row>
    <row r="17" spans="1:3" ht="15">
      <c r="A17" s="35" t="s">
        <v>3</v>
      </c>
      <c r="B17" s="9">
        <v>50336.94</v>
      </c>
      <c r="C17" s="2"/>
    </row>
    <row r="18" spans="1:3" ht="15">
      <c r="A18" s="35" t="s">
        <v>4</v>
      </c>
      <c r="B18" s="9">
        <f>SUM(B20:B25)</f>
        <v>201776.71</v>
      </c>
      <c r="C18" s="2"/>
    </row>
    <row r="19" spans="1:3" ht="15.75">
      <c r="A19" s="17" t="s">
        <v>10</v>
      </c>
      <c r="B19" s="18"/>
      <c r="C19" s="2"/>
    </row>
    <row r="20" spans="1:3" ht="15.75">
      <c r="A20" s="17" t="s">
        <v>24</v>
      </c>
      <c r="B20" s="18">
        <v>7184</v>
      </c>
      <c r="C20" s="2"/>
    </row>
    <row r="21" spans="1:3" ht="15.75">
      <c r="A21" s="17" t="s">
        <v>36</v>
      </c>
      <c r="B21" s="18">
        <v>1600</v>
      </c>
      <c r="C21" s="2"/>
    </row>
    <row r="22" spans="1:3" ht="15.75">
      <c r="A22" s="17" t="s">
        <v>40</v>
      </c>
      <c r="B22" s="18">
        <v>11680</v>
      </c>
      <c r="C22" s="2"/>
    </row>
    <row r="23" spans="1:3" ht="15.75">
      <c r="A23" s="17" t="s">
        <v>25</v>
      </c>
      <c r="B23" s="18">
        <v>175077</v>
      </c>
      <c r="C23" s="2"/>
    </row>
    <row r="24" spans="1:3" ht="15.75">
      <c r="A24" s="17" t="s">
        <v>27</v>
      </c>
      <c r="B24" s="18">
        <v>368.91</v>
      </c>
      <c r="C24" s="2"/>
    </row>
    <row r="25" spans="1:3" ht="57.75">
      <c r="A25" s="31" t="s">
        <v>26</v>
      </c>
      <c r="B25" s="18">
        <v>5866.8</v>
      </c>
      <c r="C25" s="2"/>
    </row>
    <row r="26" spans="1:3" ht="15">
      <c r="A26" s="8" t="s">
        <v>22</v>
      </c>
      <c r="B26" s="9">
        <v>54513.87</v>
      </c>
      <c r="C26" s="2"/>
    </row>
    <row r="27" spans="1:3" ht="45">
      <c r="A27" s="35" t="s">
        <v>41</v>
      </c>
      <c r="B27" s="36">
        <f>B16+B17-B18</f>
        <v>-116026.90999999999</v>
      </c>
      <c r="C27" s="2"/>
    </row>
    <row r="28" spans="1:3" ht="30.75" thickBot="1">
      <c r="A28" s="10" t="s">
        <v>9</v>
      </c>
      <c r="B28" s="11">
        <v>12406.85</v>
      </c>
      <c r="C28" s="2"/>
    </row>
    <row r="29" spans="1:3" ht="15">
      <c r="A29" s="4"/>
      <c r="B29" s="5"/>
      <c r="C29" s="2"/>
    </row>
    <row r="30" spans="1:3" ht="30">
      <c r="A30" s="14" t="s">
        <v>42</v>
      </c>
      <c r="B30" s="13"/>
      <c r="C30" s="2"/>
    </row>
    <row r="31" spans="1:3" ht="15">
      <c r="A31" s="14" t="s">
        <v>11</v>
      </c>
      <c r="B31" s="20">
        <f>B13+B27</f>
        <v>1410.820000000007</v>
      </c>
      <c r="C31" s="2"/>
    </row>
    <row r="32" spans="1:3" ht="15">
      <c r="A32" s="21" t="s">
        <v>13</v>
      </c>
      <c r="B32" s="21"/>
      <c r="C32" s="19"/>
    </row>
    <row r="33" spans="1:3" ht="15">
      <c r="A33" s="21"/>
      <c r="B33" s="21"/>
      <c r="C33" s="19"/>
    </row>
    <row r="34" spans="1:3" ht="30">
      <c r="A34" s="21" t="s">
        <v>34</v>
      </c>
      <c r="B34" s="33">
        <v>120801.82</v>
      </c>
      <c r="C34" s="19"/>
    </row>
    <row r="35" spans="1:3" ht="15">
      <c r="A35" s="21"/>
      <c r="B35" s="33"/>
      <c r="C35" s="19"/>
    </row>
    <row r="36" spans="1:6" ht="15">
      <c r="A36" s="37">
        <v>1</v>
      </c>
      <c r="B36" s="38">
        <v>2</v>
      </c>
      <c r="C36" s="39">
        <v>3</v>
      </c>
      <c r="D36" s="40">
        <v>4</v>
      </c>
      <c r="E36" s="40">
        <v>5</v>
      </c>
      <c r="F36" s="40">
        <v>6</v>
      </c>
    </row>
    <row r="37" spans="1:6" ht="15" customHeight="1">
      <c r="A37" s="50" t="s">
        <v>14</v>
      </c>
      <c r="B37" s="52" t="s">
        <v>30</v>
      </c>
      <c r="C37" s="50" t="s">
        <v>31</v>
      </c>
      <c r="D37" s="50" t="s">
        <v>32</v>
      </c>
      <c r="E37" s="50" t="s">
        <v>33</v>
      </c>
      <c r="F37" s="50" t="s">
        <v>39</v>
      </c>
    </row>
    <row r="38" spans="1:6" ht="59.25" customHeight="1">
      <c r="A38" s="51"/>
      <c r="B38" s="51"/>
      <c r="C38" s="51"/>
      <c r="D38" s="51"/>
      <c r="E38" s="51"/>
      <c r="F38" s="51"/>
    </row>
    <row r="39" spans="1:6" ht="15">
      <c r="A39" s="41" t="s">
        <v>15</v>
      </c>
      <c r="B39" s="42">
        <v>229708.78</v>
      </c>
      <c r="C39" s="42">
        <v>231949.97</v>
      </c>
      <c r="D39" s="42">
        <v>237995.76</v>
      </c>
      <c r="E39" s="42">
        <v>211223.64</v>
      </c>
      <c r="F39" s="42">
        <f>B39-D39</f>
        <v>-8286.98000000001</v>
      </c>
    </row>
    <row r="40" spans="1:6" ht="15">
      <c r="A40" s="41" t="s">
        <v>16</v>
      </c>
      <c r="B40" s="42">
        <v>458841.81</v>
      </c>
      <c r="C40" s="42">
        <v>463979.76</v>
      </c>
      <c r="D40" s="42">
        <v>388465.49</v>
      </c>
      <c r="E40" s="42">
        <v>421917.85</v>
      </c>
      <c r="F40" s="42">
        <f aca="true" t="shared" si="0" ref="F40:F46">B40-D40</f>
        <v>70376.32</v>
      </c>
    </row>
    <row r="41" spans="1:6" ht="15">
      <c r="A41" s="41" t="s">
        <v>17</v>
      </c>
      <c r="B41" s="42">
        <v>49803.72</v>
      </c>
      <c r="C41" s="42">
        <v>47610.49</v>
      </c>
      <c r="D41" s="42">
        <v>45322.21</v>
      </c>
      <c r="E41" s="42">
        <v>45322.21</v>
      </c>
      <c r="F41" s="42">
        <f t="shared" si="0"/>
        <v>4481.510000000002</v>
      </c>
    </row>
    <row r="42" spans="1:6" ht="15">
      <c r="A42" s="41" t="s">
        <v>18</v>
      </c>
      <c r="B42" s="42">
        <v>53730.89</v>
      </c>
      <c r="C42" s="42">
        <v>52020.44</v>
      </c>
      <c r="D42" s="42">
        <v>49850.42</v>
      </c>
      <c r="E42" s="42">
        <v>49850.42</v>
      </c>
      <c r="F42" s="42">
        <f t="shared" si="0"/>
        <v>3880.470000000001</v>
      </c>
    </row>
    <row r="43" spans="1:6" ht="30">
      <c r="A43" s="41" t="s">
        <v>38</v>
      </c>
      <c r="B43" s="42">
        <v>238700.04</v>
      </c>
      <c r="C43" s="42">
        <v>231474.77</v>
      </c>
      <c r="D43" s="42">
        <f>B43</f>
        <v>238700.04</v>
      </c>
      <c r="E43" s="42">
        <f>C43</f>
        <v>231474.77</v>
      </c>
      <c r="F43" s="42">
        <f t="shared" si="0"/>
        <v>0</v>
      </c>
    </row>
    <row r="44" spans="1:6" ht="45">
      <c r="A44" s="41" t="s">
        <v>37</v>
      </c>
      <c r="B44" s="42">
        <v>52068.44</v>
      </c>
      <c r="C44" s="42">
        <v>50492.37</v>
      </c>
      <c r="D44" s="42">
        <f>B44</f>
        <v>52068.44</v>
      </c>
      <c r="E44" s="42">
        <f>C44</f>
        <v>50492.37</v>
      </c>
      <c r="F44" s="42">
        <f t="shared" si="0"/>
        <v>0</v>
      </c>
    </row>
    <row r="45" spans="1:6" ht="15">
      <c r="A45" s="41" t="s">
        <v>19</v>
      </c>
      <c r="B45" s="42">
        <v>16871.86</v>
      </c>
      <c r="C45" s="42">
        <v>17198.12</v>
      </c>
      <c r="D45" s="42">
        <f>B45</f>
        <v>16871.86</v>
      </c>
      <c r="E45" s="42">
        <f>SUM(D45)</f>
        <v>16871.86</v>
      </c>
      <c r="F45" s="42">
        <f t="shared" si="0"/>
        <v>0</v>
      </c>
    </row>
    <row r="46" spans="1:6" ht="15">
      <c r="A46" s="43" t="s">
        <v>35</v>
      </c>
      <c r="B46" s="42">
        <v>12367.8</v>
      </c>
      <c r="C46" s="42">
        <v>11387.54</v>
      </c>
      <c r="D46" s="42">
        <f>B46</f>
        <v>12367.8</v>
      </c>
      <c r="E46" s="42">
        <f>SUM(D46)</f>
        <v>12367.8</v>
      </c>
      <c r="F46" s="42">
        <f t="shared" si="0"/>
        <v>0</v>
      </c>
    </row>
    <row r="47" spans="1:6" ht="15">
      <c r="A47" s="40" t="s">
        <v>29</v>
      </c>
      <c r="B47" s="42">
        <f>SUM(B39:B46)</f>
        <v>1112093.34</v>
      </c>
      <c r="C47" s="42">
        <f>SUM(C39:C46)</f>
        <v>1106113.4600000002</v>
      </c>
      <c r="D47" s="42">
        <f>SUM(D39:D46)</f>
        <v>1041642.0200000001</v>
      </c>
      <c r="E47" s="42">
        <f>SUM(E39:E46)</f>
        <v>1039520.92</v>
      </c>
      <c r="F47" s="42">
        <f>SUM(F39:F46)</f>
        <v>70451.32</v>
      </c>
    </row>
    <row r="48" spans="1:6" ht="15">
      <c r="A48" s="41"/>
      <c r="B48" s="42"/>
      <c r="C48" s="42"/>
      <c r="D48" s="42"/>
      <c r="E48" s="42"/>
      <c r="F48" s="42"/>
    </row>
    <row r="49" spans="1:6" ht="30">
      <c r="A49" s="41" t="s">
        <v>34</v>
      </c>
      <c r="B49" s="42"/>
      <c r="C49" s="42"/>
      <c r="D49" s="42"/>
      <c r="E49" s="42"/>
      <c r="F49" s="44">
        <f>SUM(B34+F47)</f>
        <v>191253.14</v>
      </c>
    </row>
    <row r="50" spans="1:6" ht="15">
      <c r="A50" s="41"/>
      <c r="B50" s="41"/>
      <c r="C50" s="45"/>
      <c r="D50" s="40"/>
      <c r="E50" s="40"/>
      <c r="F50" s="40"/>
    </row>
    <row r="51" spans="1:6" ht="15">
      <c r="A51" s="40"/>
      <c r="B51" s="40"/>
      <c r="C51" s="45"/>
      <c r="D51" s="40"/>
      <c r="E51" s="40"/>
      <c r="F51" s="40"/>
    </row>
    <row r="52" spans="1:6" ht="15">
      <c r="A52" s="46"/>
      <c r="B52" s="46"/>
      <c r="C52" s="47"/>
      <c r="D52" s="46"/>
      <c r="E52" s="46"/>
      <c r="F52" s="46"/>
    </row>
    <row r="53" spans="1:6" ht="15">
      <c r="A53" s="46"/>
      <c r="B53" s="46"/>
      <c r="C53" s="47"/>
      <c r="D53" s="46"/>
      <c r="E53" s="46"/>
      <c r="F53" s="46"/>
    </row>
    <row r="54" spans="1:6" ht="15">
      <c r="A54" s="48"/>
      <c r="B54" s="48"/>
      <c r="C54" s="47"/>
      <c r="D54" s="46"/>
      <c r="E54" s="46"/>
      <c r="F54" s="46"/>
    </row>
    <row r="55" spans="1:6" ht="15">
      <c r="A55" s="46"/>
      <c r="B55" s="46"/>
      <c r="C55" s="47"/>
      <c r="D55" s="46"/>
      <c r="E55" s="46"/>
      <c r="F55" s="46"/>
    </row>
    <row r="56" spans="1:6" ht="15">
      <c r="A56" s="46"/>
      <c r="B56" s="46"/>
      <c r="C56" s="47"/>
      <c r="D56" s="46"/>
      <c r="E56" s="46"/>
      <c r="F56" s="46"/>
    </row>
    <row r="57" spans="1:6" ht="15">
      <c r="A57" s="46"/>
      <c r="B57" s="46"/>
      <c r="C57" s="47"/>
      <c r="D57" s="46"/>
      <c r="E57" s="46"/>
      <c r="F57" s="46"/>
    </row>
    <row r="58" spans="1:6" ht="15">
      <c r="A58" s="46"/>
      <c r="B58" s="46"/>
      <c r="C58" s="47"/>
      <c r="D58" s="46"/>
      <c r="E58" s="46"/>
      <c r="F58" s="46"/>
    </row>
    <row r="59" spans="1:6" ht="15">
      <c r="A59" s="46"/>
      <c r="B59" s="46"/>
      <c r="C59" s="47"/>
      <c r="D59" s="46"/>
      <c r="E59" s="46"/>
      <c r="F59" s="46"/>
    </row>
    <row r="60" spans="1:6" ht="15">
      <c r="A60" s="46"/>
      <c r="B60" s="46"/>
      <c r="C60" s="47"/>
      <c r="D60" s="46"/>
      <c r="E60" s="46"/>
      <c r="F60" s="46"/>
    </row>
    <row r="61" spans="1:6" ht="15">
      <c r="A61" s="46"/>
      <c r="B61" s="46"/>
      <c r="C61" s="47"/>
      <c r="D61" s="46"/>
      <c r="E61" s="46"/>
      <c r="F61" s="46"/>
    </row>
    <row r="62" spans="1:6" ht="15">
      <c r="A62" s="46"/>
      <c r="B62" s="46"/>
      <c r="C62" s="47"/>
      <c r="D62" s="46"/>
      <c r="E62" s="46"/>
      <c r="F62" s="46"/>
    </row>
  </sheetData>
  <mergeCells count="7">
    <mergeCell ref="A1:F1"/>
    <mergeCell ref="A37:A38"/>
    <mergeCell ref="B37:B38"/>
    <mergeCell ref="C37:C38"/>
    <mergeCell ref="D37:D38"/>
    <mergeCell ref="F37:F38"/>
    <mergeCell ref="E37:E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2013-06-20T10:04:06Z</cp:lastPrinted>
  <dcterms:created xsi:type="dcterms:W3CDTF">2011-10-17T12:30:43Z</dcterms:created>
  <dcterms:modified xsi:type="dcterms:W3CDTF">2014-02-21T07:10:36Z</dcterms:modified>
  <cp:category/>
  <cp:version/>
  <cp:contentType/>
  <cp:contentStatus/>
</cp:coreProperties>
</file>