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<sst xmlns="http://schemas.openxmlformats.org/spreadsheetml/2006/main" count="49" uniqueCount="47">
  <si>
    <t>Капитальный ремонт</t>
  </si>
  <si>
    <t>Начислено жильцам</t>
  </si>
  <si>
    <t>Текущий ремонт</t>
  </si>
  <si>
    <t>Начислено</t>
  </si>
  <si>
    <t>Израсходовано</t>
  </si>
  <si>
    <t>ООО "УК "Колтома"</t>
  </si>
  <si>
    <t>Директор  УК "Колтома"           Т.П.Комолкина</t>
  </si>
  <si>
    <t>Израсходовано, всего: в том числе</t>
  </si>
  <si>
    <t xml:space="preserve">Не оплачено с начала начисления </t>
  </si>
  <si>
    <t>в том числе</t>
  </si>
  <si>
    <t>по кап.и тек. ремонту</t>
  </si>
  <si>
    <t>Коммунальные услуги</t>
  </si>
  <si>
    <t>Наименование услуги</t>
  </si>
  <si>
    <t>ГВС</t>
  </si>
  <si>
    <t>Отопление</t>
  </si>
  <si>
    <t>ХВС</t>
  </si>
  <si>
    <t>Водоотведение</t>
  </si>
  <si>
    <t>ул.30 лет Победы, д.68</t>
  </si>
  <si>
    <t>Электроэнергия МОП</t>
  </si>
  <si>
    <t xml:space="preserve">Финансовый отчет за  2012 год  МКД по адресу : </t>
  </si>
  <si>
    <t>Остаток средств капитального ремонта на 01.01.2012г.</t>
  </si>
  <si>
    <t>Оплачено за 12 мес.2012г.</t>
  </si>
  <si>
    <t>Остаток средств капитального ремонта на 01.01.2013г. При 100 % оплате</t>
  </si>
  <si>
    <t>Остаток ср на 01.01.2012г.</t>
  </si>
  <si>
    <t>Остаток средств текущего ремонта на 01.01.2013г. При 100 % оплате</t>
  </si>
  <si>
    <t>Остаток средств  на 01.01.2013г.</t>
  </si>
  <si>
    <t>замена ГВС в подвале</t>
  </si>
  <si>
    <t>восстановление предподъездного и тамб. освещения</t>
  </si>
  <si>
    <t>ремонт подъезда № 4</t>
  </si>
  <si>
    <t>замена общедомового счетчика ХВС</t>
  </si>
  <si>
    <t>замена трубопровода  ГВС в подвале</t>
  </si>
  <si>
    <t>ремонт входных групп (крылец)</t>
  </si>
  <si>
    <t>ремонт межпанельных швов</t>
  </si>
  <si>
    <t>ИТОГО</t>
  </si>
  <si>
    <t>Начислено населению за 2012 год</t>
  </si>
  <si>
    <t>Управление домом</t>
  </si>
  <si>
    <t>Оплачено населением</t>
  </si>
  <si>
    <t>Начислено поставщиками</t>
  </si>
  <si>
    <t>Оплачено поставщикам</t>
  </si>
  <si>
    <t>Финансовый результат на 01.01.2012г.</t>
  </si>
  <si>
    <t>Финансовый результат на 01.01.2013г.</t>
  </si>
  <si>
    <t>Фактическая экономия (+), перерасход (-)ст.6=ст.2-ст.4</t>
  </si>
  <si>
    <t>Содержание дома (без текущего рем) в том числе:</t>
  </si>
  <si>
    <t>вознаграждение за услуги по управлению многоквартирным домом</t>
  </si>
  <si>
    <t>Возврат населению за 2012г. по отоплению</t>
  </si>
  <si>
    <t>Окончательный финансовый результат на 01.01.2013г.</t>
  </si>
  <si>
    <t>За устройство козырька наплавляемым материалом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</si>
</sst>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2"/>
      <color indexed="8"/>
      <name val="Arial Rounded MT Bold"/>
      <family val="2"/>
    </font>
    <font>
      <sz val="10"/>
      <name val="Arial Rounded MT Bold"/>
      <family val="2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4"/>
      <name val="Arial Rounded MT Bold"/>
      <family val="2"/>
    </font>
    <font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2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2" fontId="4" fillId="0" borderId="3" xfId="0" applyNumberFormat="1" applyFont="1" applyBorder="1" applyAlignment="1">
      <alignment/>
    </xf>
    <xf numFmtId="0" fontId="4" fillId="0" borderId="4" xfId="0" applyFont="1" applyBorder="1" applyAlignment="1">
      <alignment wrapText="1"/>
    </xf>
    <xf numFmtId="2" fontId="4" fillId="0" borderId="5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0" fontId="4" fillId="0" borderId="6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9" fillId="0" borderId="7" xfId="0" applyFont="1" applyBorder="1" applyAlignment="1">
      <alignment/>
    </xf>
    <xf numFmtId="2" fontId="5" fillId="0" borderId="6" xfId="17" applyNumberFormat="1" applyFont="1" applyBorder="1">
      <alignment/>
      <protection/>
    </xf>
    <xf numFmtId="0" fontId="3" fillId="0" borderId="0" xfId="0" applyFont="1" applyBorder="1" applyAlignment="1">
      <alignment wrapText="1"/>
    </xf>
    <xf numFmtId="2" fontId="4" fillId="0" borderId="8" xfId="0" applyNumberFormat="1" applyFont="1" applyBorder="1" applyAlignment="1">
      <alignment/>
    </xf>
    <xf numFmtId="2" fontId="7" fillId="0" borderId="3" xfId="0" applyNumberFormat="1" applyFont="1" applyBorder="1" applyAlignment="1">
      <alignment/>
    </xf>
    <xf numFmtId="2" fontId="7" fillId="0" borderId="9" xfId="0" applyNumberFormat="1" applyFont="1" applyBorder="1" applyAlignment="1">
      <alignment/>
    </xf>
    <xf numFmtId="0" fontId="8" fillId="0" borderId="2" xfId="0" applyFont="1" applyBorder="1" applyAlignment="1">
      <alignment wrapText="1"/>
    </xf>
    <xf numFmtId="2" fontId="9" fillId="0" borderId="7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 horizontal="right"/>
    </xf>
    <xf numFmtId="2" fontId="4" fillId="0" borderId="6" xfId="0" applyNumberFormat="1" applyFont="1" applyBorder="1" applyAlignment="1">
      <alignment/>
    </xf>
    <xf numFmtId="0" fontId="0" fillId="0" borderId="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" xfId="0" applyFont="1" applyBorder="1" applyAlignment="1">
      <alignment wrapText="1"/>
    </xf>
    <xf numFmtId="2" fontId="3" fillId="0" borderId="3" xfId="0" applyNumberFormat="1" applyFont="1" applyBorder="1" applyAlignment="1">
      <alignment/>
    </xf>
    <xf numFmtId="0" fontId="3" fillId="0" borderId="6" xfId="0" applyFont="1" applyBorder="1" applyAlignment="1">
      <alignment wrapText="1"/>
    </xf>
    <xf numFmtId="0" fontId="7" fillId="0" borderId="6" xfId="0" applyFont="1" applyBorder="1" applyAlignment="1">
      <alignment/>
    </xf>
    <xf numFmtId="4" fontId="12" fillId="0" borderId="12" xfId="18" applyNumberFormat="1" applyFont="1">
      <alignment horizontal="right" vertical="top" wrapText="1"/>
      <protection/>
    </xf>
    <xf numFmtId="2" fontId="3" fillId="0" borderId="6" xfId="0" applyNumberFormat="1" applyFont="1" applyBorder="1" applyAlignment="1">
      <alignment/>
    </xf>
    <xf numFmtId="2" fontId="4" fillId="0" borderId="6" xfId="0" applyNumberFormat="1" applyFont="1" applyBorder="1" applyAlignment="1">
      <alignment wrapText="1"/>
    </xf>
    <xf numFmtId="0" fontId="10" fillId="0" borderId="13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view="pageBreakPreview" zoomScale="75" zoomScaleSheetLayoutView="75" workbookViewId="0" topLeftCell="A16">
      <selection activeCell="C27" sqref="C27"/>
    </sheetView>
  </sheetViews>
  <sheetFormatPr defaultColWidth="9.00390625" defaultRowHeight="12.75"/>
  <cols>
    <col min="1" max="1" width="38.125" style="2" customWidth="1"/>
    <col min="2" max="4" width="15.875" style="2" customWidth="1"/>
    <col min="5" max="5" width="17.00390625" style="2" customWidth="1"/>
    <col min="6" max="6" width="15.875" style="2" customWidth="1"/>
    <col min="7" max="16384" width="9.125" style="2" customWidth="1"/>
  </cols>
  <sheetData>
    <row r="1" spans="1:6" ht="18.75" thickBot="1">
      <c r="A1" s="41" t="s">
        <v>5</v>
      </c>
      <c r="B1" s="41"/>
      <c r="C1" s="41"/>
      <c r="D1" s="41"/>
      <c r="E1" s="41"/>
      <c r="F1" s="41"/>
    </row>
    <row r="2" spans="1:6" ht="18">
      <c r="A2" s="27"/>
      <c r="B2" s="27"/>
      <c r="C2" s="27"/>
      <c r="D2" s="28"/>
      <c r="E2" s="28"/>
      <c r="F2" s="28"/>
    </row>
    <row r="3" spans="1:6" ht="18">
      <c r="A3" s="27"/>
      <c r="B3" s="27"/>
      <c r="C3" s="27"/>
      <c r="D3" s="29"/>
      <c r="E3" s="30" t="s">
        <v>6</v>
      </c>
      <c r="F3" s="29"/>
    </row>
    <row r="4" spans="1:6" ht="15">
      <c r="A4" s="7"/>
      <c r="B4" s="7"/>
      <c r="C4" s="7"/>
      <c r="D4" s="13"/>
      <c r="E4" s="13"/>
      <c r="F4" s="13"/>
    </row>
    <row r="5" spans="1:5" ht="15">
      <c r="A5" s="1" t="s">
        <v>19</v>
      </c>
      <c r="B5" s="1"/>
      <c r="C5" s="1"/>
      <c r="D5" s="1"/>
      <c r="E5" s="1"/>
    </row>
    <row r="6" spans="1:6" ht="15">
      <c r="A6" s="17" t="s">
        <v>17</v>
      </c>
      <c r="B6" s="17"/>
      <c r="C6" s="17"/>
      <c r="D6" s="17"/>
      <c r="E6" s="17"/>
      <c r="F6" s="13"/>
    </row>
    <row r="7" spans="1:2" ht="15.75" thickBot="1">
      <c r="A7" s="1" t="s">
        <v>0</v>
      </c>
      <c r="B7" s="5"/>
    </row>
    <row r="8" spans="1:2" ht="30">
      <c r="A8" s="33" t="s">
        <v>20</v>
      </c>
      <c r="B8" s="22">
        <v>806.24</v>
      </c>
    </row>
    <row r="9" spans="1:2" ht="15.75">
      <c r="A9" s="34" t="s">
        <v>1</v>
      </c>
      <c r="B9" s="23">
        <v>210380</v>
      </c>
    </row>
    <row r="10" spans="1:2" ht="30.75">
      <c r="A10" s="34" t="s">
        <v>7</v>
      </c>
      <c r="B10" s="24">
        <f>SUM(B11:B12)</f>
        <v>405648.2</v>
      </c>
    </row>
    <row r="11" spans="1:2" ht="15.75">
      <c r="A11" s="18" t="s">
        <v>32</v>
      </c>
      <c r="B11" s="26">
        <v>172764.2</v>
      </c>
    </row>
    <row r="12" spans="1:2" ht="15.75">
      <c r="A12" s="18" t="s">
        <v>30</v>
      </c>
      <c r="B12" s="26">
        <v>232884</v>
      </c>
    </row>
    <row r="13" spans="1:2" ht="15">
      <c r="A13" s="9" t="s">
        <v>21</v>
      </c>
      <c r="B13" s="10">
        <v>203037.29</v>
      </c>
    </row>
    <row r="14" spans="1:2" ht="45">
      <c r="A14" s="34" t="s">
        <v>22</v>
      </c>
      <c r="B14" s="10">
        <f>B8+B9-B10</f>
        <v>-194461.96000000002</v>
      </c>
    </row>
    <row r="15" spans="1:2" ht="15.75" thickBot="1">
      <c r="A15" s="11" t="s">
        <v>8</v>
      </c>
      <c r="B15" s="12">
        <v>31250.41</v>
      </c>
    </row>
    <row r="16" spans="1:2" ht="15.75" thickBot="1">
      <c r="A16" s="3" t="s">
        <v>2</v>
      </c>
      <c r="B16" s="5"/>
    </row>
    <row r="17" spans="1:2" ht="15">
      <c r="A17" s="33" t="s">
        <v>23</v>
      </c>
      <c r="B17" s="8">
        <v>-11050.08</v>
      </c>
    </row>
    <row r="18" spans="1:2" ht="15">
      <c r="A18" s="34" t="s">
        <v>3</v>
      </c>
      <c r="B18" s="10">
        <v>86036.82</v>
      </c>
    </row>
    <row r="19" spans="1:2" ht="15">
      <c r="A19" s="34" t="s">
        <v>4</v>
      </c>
      <c r="B19" s="10">
        <f>SUM(B21:B26)</f>
        <v>142879</v>
      </c>
    </row>
    <row r="20" spans="1:2" ht="15.75">
      <c r="A20" s="18" t="s">
        <v>9</v>
      </c>
      <c r="B20" s="19"/>
    </row>
    <row r="21" spans="1:2" ht="15.75">
      <c r="A21" s="18" t="s">
        <v>26</v>
      </c>
      <c r="B21" s="26">
        <v>8021</v>
      </c>
    </row>
    <row r="22" spans="1:2" ht="29.25">
      <c r="A22" s="25" t="s">
        <v>27</v>
      </c>
      <c r="B22" s="26">
        <v>7715</v>
      </c>
    </row>
    <row r="23" spans="1:2" ht="15.75">
      <c r="A23" s="18" t="s">
        <v>28</v>
      </c>
      <c r="B23" s="26">
        <v>75129</v>
      </c>
    </row>
    <row r="24" spans="1:2" ht="15.75">
      <c r="A24" s="18" t="s">
        <v>29</v>
      </c>
      <c r="B24" s="26">
        <v>10546</v>
      </c>
    </row>
    <row r="25" spans="1:2" ht="26.25">
      <c r="A25" s="32" t="s">
        <v>46</v>
      </c>
      <c r="B25" s="26">
        <v>26183</v>
      </c>
    </row>
    <row r="26" spans="1:2" ht="15.75">
      <c r="A26" s="18" t="s">
        <v>31</v>
      </c>
      <c r="B26" s="26">
        <v>15285</v>
      </c>
    </row>
    <row r="27" spans="1:2" ht="15">
      <c r="A27" s="9" t="s">
        <v>21</v>
      </c>
      <c r="B27" s="10">
        <v>88757.58</v>
      </c>
    </row>
    <row r="28" spans="1:2" ht="33" customHeight="1">
      <c r="A28" s="34" t="s">
        <v>24</v>
      </c>
      <c r="B28" s="35">
        <f>B17+B18-B19</f>
        <v>-67892.26</v>
      </c>
    </row>
    <row r="29" spans="1:2" ht="15.75" thickBot="1">
      <c r="A29" s="11" t="s">
        <v>8</v>
      </c>
      <c r="B29" s="12">
        <v>14715.24</v>
      </c>
    </row>
    <row r="30" spans="1:2" ht="15">
      <c r="A30" s="4"/>
      <c r="B30" s="5"/>
    </row>
    <row r="31" spans="1:2" ht="15">
      <c r="A31" s="16" t="s">
        <v>25</v>
      </c>
      <c r="B31" s="15"/>
    </row>
    <row r="32" spans="1:2" ht="15">
      <c r="A32" s="16" t="s">
        <v>10</v>
      </c>
      <c r="B32" s="20">
        <f>B14+B28</f>
        <v>-262354.22000000003</v>
      </c>
    </row>
    <row r="33" spans="1:3" ht="15">
      <c r="A33" s="21" t="s">
        <v>11</v>
      </c>
      <c r="B33" s="21"/>
      <c r="C33" s="21"/>
    </row>
    <row r="34" spans="1:3" ht="15">
      <c r="A34" s="21"/>
      <c r="B34" s="21"/>
      <c r="C34" s="21"/>
    </row>
    <row r="35" spans="1:3" ht="30">
      <c r="A35" s="21" t="s">
        <v>39</v>
      </c>
      <c r="B35" s="21">
        <v>136560.93</v>
      </c>
      <c r="C35" s="21"/>
    </row>
    <row r="36" spans="1:3" ht="15">
      <c r="A36" s="21"/>
      <c r="B36" s="21"/>
      <c r="C36" s="21"/>
    </row>
    <row r="37" spans="1:6" ht="15">
      <c r="A37" s="36">
        <v>1</v>
      </c>
      <c r="B37" s="36">
        <v>2</v>
      </c>
      <c r="C37" s="36">
        <v>3</v>
      </c>
      <c r="D37" s="14">
        <v>4</v>
      </c>
      <c r="E37" s="14">
        <v>5</v>
      </c>
      <c r="F37" s="14">
        <v>6</v>
      </c>
    </row>
    <row r="38" spans="1:6" ht="15" customHeight="1">
      <c r="A38" s="44" t="s">
        <v>12</v>
      </c>
      <c r="B38" s="42" t="s">
        <v>34</v>
      </c>
      <c r="C38" s="44" t="s">
        <v>36</v>
      </c>
      <c r="D38" s="44" t="s">
        <v>37</v>
      </c>
      <c r="E38" s="44" t="s">
        <v>38</v>
      </c>
      <c r="F38" s="44" t="s">
        <v>41</v>
      </c>
    </row>
    <row r="39" spans="1:6" ht="57.75" customHeight="1">
      <c r="A39" s="43"/>
      <c r="B39" s="43"/>
      <c r="C39" s="43"/>
      <c r="D39" s="43"/>
      <c r="E39" s="43"/>
      <c r="F39" s="43"/>
    </row>
    <row r="40" spans="1:6" ht="15">
      <c r="A40" s="16" t="s">
        <v>13</v>
      </c>
      <c r="B40" s="31">
        <v>407257.8</v>
      </c>
      <c r="C40" s="31">
        <v>408634.38</v>
      </c>
      <c r="D40" s="31">
        <v>384088.62</v>
      </c>
      <c r="E40" s="31">
        <v>377542.65</v>
      </c>
      <c r="F40" s="31">
        <f>B40-D40</f>
        <v>23169.179999999993</v>
      </c>
    </row>
    <row r="41" spans="1:6" ht="15.75">
      <c r="A41" s="16" t="s">
        <v>14</v>
      </c>
      <c r="B41" s="31">
        <v>784540.2</v>
      </c>
      <c r="C41" s="31">
        <v>759387.31</v>
      </c>
      <c r="D41" s="38">
        <v>741676.86</v>
      </c>
      <c r="E41" s="31">
        <v>727297.04</v>
      </c>
      <c r="F41" s="31">
        <f aca="true" t="shared" si="0" ref="F41:F47">B41-D41</f>
        <v>42863.33999999997</v>
      </c>
    </row>
    <row r="42" spans="1:6" ht="15">
      <c r="A42" s="16" t="s">
        <v>15</v>
      </c>
      <c r="B42" s="31">
        <v>87893.46</v>
      </c>
      <c r="C42" s="31">
        <v>85422.17</v>
      </c>
      <c r="D42" s="31">
        <v>86129.1</v>
      </c>
      <c r="E42" s="31">
        <v>86129.1</v>
      </c>
      <c r="F42" s="31">
        <f t="shared" si="0"/>
        <v>1764.3600000000006</v>
      </c>
    </row>
    <row r="43" spans="1:6" ht="15">
      <c r="A43" s="16" t="s">
        <v>16</v>
      </c>
      <c r="B43" s="31">
        <v>96162.45</v>
      </c>
      <c r="C43" s="31">
        <v>92685.69</v>
      </c>
      <c r="D43" s="31">
        <v>91012.29</v>
      </c>
      <c r="E43" s="31">
        <v>91012.29</v>
      </c>
      <c r="F43" s="31">
        <f t="shared" si="0"/>
        <v>5150.1600000000035</v>
      </c>
    </row>
    <row r="44" spans="1:6" ht="30">
      <c r="A44" s="16" t="s">
        <v>42</v>
      </c>
      <c r="B44" s="31">
        <v>407989.08</v>
      </c>
      <c r="C44" s="31">
        <v>381079.63</v>
      </c>
      <c r="D44" s="31">
        <f>B44</f>
        <v>407989.08</v>
      </c>
      <c r="E44" s="31">
        <f>SUM(D44)</f>
        <v>407989.08</v>
      </c>
      <c r="F44" s="31">
        <f t="shared" si="0"/>
        <v>0</v>
      </c>
    </row>
    <row r="45" spans="1:6" ht="45.75">
      <c r="A45" s="16" t="s">
        <v>43</v>
      </c>
      <c r="B45" s="37">
        <v>88996.03</v>
      </c>
      <c r="C45" s="31">
        <v>83126.18</v>
      </c>
      <c r="D45" s="31">
        <f>B45</f>
        <v>88996.03</v>
      </c>
      <c r="E45" s="31">
        <f>C45</f>
        <v>83126.18</v>
      </c>
      <c r="F45" s="31">
        <f t="shared" si="0"/>
        <v>0</v>
      </c>
    </row>
    <row r="46" spans="1:6" ht="15">
      <c r="A46" s="16" t="s">
        <v>18</v>
      </c>
      <c r="B46" s="31">
        <v>29386.32</v>
      </c>
      <c r="C46" s="31">
        <v>28708.1</v>
      </c>
      <c r="D46" s="31">
        <f>B46</f>
        <v>29386.32</v>
      </c>
      <c r="E46" s="31">
        <f>SUM(D46)</f>
        <v>29386.32</v>
      </c>
      <c r="F46" s="31">
        <f t="shared" si="0"/>
        <v>0</v>
      </c>
    </row>
    <row r="47" spans="1:6" ht="15.75">
      <c r="A47" s="16" t="s">
        <v>35</v>
      </c>
      <c r="B47" s="38">
        <v>10569.6</v>
      </c>
      <c r="C47" s="31">
        <v>5634.76</v>
      </c>
      <c r="D47" s="31">
        <f>SUM(C47)</f>
        <v>5634.76</v>
      </c>
      <c r="E47" s="31">
        <f>SUM(D47)</f>
        <v>5634.76</v>
      </c>
      <c r="F47" s="31">
        <f t="shared" si="0"/>
        <v>4934.84</v>
      </c>
    </row>
    <row r="48" spans="1:6" ht="15">
      <c r="A48" s="14" t="s">
        <v>33</v>
      </c>
      <c r="B48" s="31">
        <f>SUM(B40:B47)</f>
        <v>1912794.9400000002</v>
      </c>
      <c r="C48" s="31">
        <f>SUM(C40:C47)</f>
        <v>1844678.2199999997</v>
      </c>
      <c r="D48" s="31">
        <f>SUM(D40:D46)</f>
        <v>1829278.3000000003</v>
      </c>
      <c r="E48" s="31">
        <f>SUM(E40:E46)</f>
        <v>1802482.6600000001</v>
      </c>
      <c r="F48" s="31">
        <f>SUM(F40:F46)</f>
        <v>72947.03999999996</v>
      </c>
    </row>
    <row r="49" spans="1:6" ht="15">
      <c r="A49" s="16"/>
      <c r="B49" s="31"/>
      <c r="C49" s="31"/>
      <c r="D49" s="31"/>
      <c r="E49" s="31"/>
      <c r="F49" s="31"/>
    </row>
    <row r="50" spans="1:6" ht="30">
      <c r="A50" s="16" t="s">
        <v>40</v>
      </c>
      <c r="B50" s="31"/>
      <c r="C50" s="31"/>
      <c r="D50" s="31"/>
      <c r="E50" s="31"/>
      <c r="F50" s="31">
        <f>SUM(B35+F48)-F47</f>
        <v>204573.12999999998</v>
      </c>
    </row>
    <row r="51" spans="1:6" ht="30">
      <c r="A51" s="16" t="s">
        <v>44</v>
      </c>
      <c r="B51" s="16"/>
      <c r="C51" s="16"/>
      <c r="D51" s="15"/>
      <c r="E51" s="15"/>
      <c r="F51" s="15">
        <v>-42362.35</v>
      </c>
    </row>
    <row r="52" spans="1:6" ht="30">
      <c r="A52" s="36" t="s">
        <v>45</v>
      </c>
      <c r="B52" s="16"/>
      <c r="C52" s="16"/>
      <c r="D52" s="14"/>
      <c r="E52" s="14"/>
      <c r="F52" s="39">
        <f>F50+F51</f>
        <v>162210.77999999997</v>
      </c>
    </row>
    <row r="53" spans="1:6" ht="15">
      <c r="A53" s="16"/>
      <c r="B53" s="16"/>
      <c r="C53" s="40"/>
      <c r="D53" s="15"/>
      <c r="E53" s="14"/>
      <c r="F53" s="14"/>
    </row>
    <row r="54" spans="1:6" ht="15">
      <c r="A54" s="14"/>
      <c r="B54" s="14"/>
      <c r="C54" s="14"/>
      <c r="D54" s="14"/>
      <c r="E54" s="14"/>
      <c r="F54" s="14"/>
    </row>
    <row r="57" spans="1:3" ht="15">
      <c r="A57" s="6"/>
      <c r="B57" s="6"/>
      <c r="C57" s="6"/>
    </row>
  </sheetData>
  <mergeCells count="7">
    <mergeCell ref="A1:F1"/>
    <mergeCell ref="B38:B39"/>
    <mergeCell ref="C38:C39"/>
    <mergeCell ref="D38:D39"/>
    <mergeCell ref="E38:E39"/>
    <mergeCell ref="F38:F39"/>
    <mergeCell ref="A38:A3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2013-10-15T09:53:08Z</cp:lastPrinted>
  <dcterms:created xsi:type="dcterms:W3CDTF">2011-10-17T12:30:43Z</dcterms:created>
  <dcterms:modified xsi:type="dcterms:W3CDTF">2014-03-03T04:38:29Z</dcterms:modified>
  <cp:category/>
  <cp:version/>
  <cp:contentType/>
  <cp:contentStatus/>
</cp:coreProperties>
</file>