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<sst xmlns="http://schemas.openxmlformats.org/spreadsheetml/2006/main" count="56" uniqueCount="54">
  <si>
    <t>Капитальный ремонт</t>
  </si>
  <si>
    <t>Начислено жильцам</t>
  </si>
  <si>
    <t>Текущий ремонт</t>
  </si>
  <si>
    <t>Начислено</t>
  </si>
  <si>
    <t>ООО "УК "Колтома"</t>
  </si>
  <si>
    <t>Израсходовано, всего: в том числе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</si>
  <si>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</si>
  <si>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</si>
  <si>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</si>
  <si>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</si>
  <si>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</si>
  <si>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</si>
  <si>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</si>
  <si>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</si>
  <si>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</si>
  <si>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д.74а</t>
  </si>
  <si>
    <t>Электроэнергия МОП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</si>
  <si>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</si>
  <si>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</si>
  <si>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</si>
  <si>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</si>
  <si>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Остаток ср на 01.01.2012г.</t>
  </si>
  <si>
    <t>Остаток средств текущего ремонта на 01.01.2013г. При 100 % оплате</t>
  </si>
  <si>
    <t>Израсходовано всего:</t>
  </si>
  <si>
    <t>замена общедомового счетчика ХВС</t>
  </si>
  <si>
    <t>замена прибора отопления кв.57</t>
  </si>
  <si>
    <t>замена радиатора 30 лет Победы, кв.9</t>
  </si>
  <si>
    <t>замена прибора отопления в кв. 5, 14, 21, 35, 66, 67</t>
  </si>
  <si>
    <t>устройство козырьков</t>
  </si>
  <si>
    <t>дробление веток</t>
  </si>
  <si>
    <t>монтаж поливочного крана</t>
  </si>
  <si>
    <t>Начислено населению за 2012 год</t>
  </si>
  <si>
    <t>ИТОГО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</si>
  <si>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</si>
  <si>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</si>
  <si>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</si>
  <si>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01.01.2012г.</t>
  </si>
  <si>
    <t>Финансовый результат на 01.01.2013г.</t>
  </si>
  <si>
    <t>замена прибора отопления в кв.23</t>
  </si>
  <si>
    <t>Фактическая экономия (+), перерасход (-)ст.6=ст.2-ст.4</t>
  </si>
  <si>
    <t>Содержание дома (без текущего рем)в том числе:</t>
  </si>
  <si>
    <t>вознаграждение за услуги по управлению многоквартирным домом</t>
  </si>
  <si>
    <t>Окончательный финансовый результат на 01.01.2013г.</t>
  </si>
  <si>
    <t>Возврат населению за 2012г.экономии по отоплению</t>
  </si>
  <si>
    <t>Возврат населению за 2011г.экономии по ХВС</t>
  </si>
  <si>
    <t>Возврат населению за 2011г.экономии по ГВС</t>
  </si>
  <si>
    <t>Возврат населению за 2011г.экономии по водоотведению</t>
  </si>
  <si>
    <t>Возврат населением за 2011г.перерасхода по отоплению</t>
  </si>
  <si>
    <t>За восстановление электорпроводки в  подвальном помещении</t>
  </si>
  <si>
    <t>Остаток средств  на 01.01.2013г.</t>
  </si>
  <si>
    <t>очитска кровли</t>
  </si>
  <si>
    <t>УТВЕРЖДАЮ</t>
  </si>
  <si>
    <t>Директор ООО "УК"Колтома"</t>
  </si>
  <si>
    <t>_________________Т.П.Комолкина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</si>
</sst>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Rounded MT Bold"/>
      <family val="2"/>
    </font>
    <font>
      <b/>
      <sz val="14"/>
      <name val="Arial Rounded MT Bol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7" xfId="0" applyFont="1" applyBorder="1" applyAlignment="1">
      <alignment/>
    </xf>
    <xf numFmtId="2" fontId="5" fillId="0" borderId="6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8" fillId="0" borderId="2" xfId="0" applyFont="1" applyBorder="1" applyAlignment="1">
      <alignment wrapText="1"/>
    </xf>
    <xf numFmtId="2" fontId="4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justify" vertical="center" wrapText="1"/>
    </xf>
    <xf numFmtId="0" fontId="3" fillId="0" borderId="6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="75" zoomScaleSheetLayoutView="75" workbookViewId="0" topLeftCell="A4">
      <selection activeCell="E12" sqref="E12"/>
    </sheetView>
  </sheetViews>
  <sheetFormatPr defaultColWidth="9.00390625" defaultRowHeight="12.75"/>
  <cols>
    <col min="1" max="1" width="36.875" style="2" customWidth="1"/>
    <col min="2" max="3" width="16.375" style="2" customWidth="1"/>
    <col min="4" max="5" width="17.00390625" style="2" customWidth="1"/>
    <col min="6" max="6" width="15.875" style="2" customWidth="1"/>
    <col min="7" max="16384" width="9.125" style="2" customWidth="1"/>
  </cols>
  <sheetData>
    <row r="1" spans="1:6" ht="30.75" customHeight="1" thickBot="1">
      <c r="A1" s="36" t="s">
        <v>4</v>
      </c>
      <c r="B1" s="36"/>
      <c r="C1" s="36"/>
      <c r="D1" s="36"/>
      <c r="E1" s="36"/>
      <c r="F1" s="36"/>
    </row>
    <row r="2" spans="1:6" ht="18">
      <c r="A2" s="34"/>
      <c r="B2" s="34"/>
      <c r="C2" s="35"/>
      <c r="D2" s="40" t="s">
        <v>51</v>
      </c>
      <c r="E2" s="40"/>
      <c r="F2" s="40"/>
    </row>
    <row r="3" spans="1:6" ht="25.5" customHeight="1">
      <c r="A3" s="34"/>
      <c r="B3" s="34"/>
      <c r="C3" s="35"/>
      <c r="D3" s="40" t="s">
        <v>52</v>
      </c>
      <c r="E3" s="40"/>
      <c r="F3" s="40"/>
    </row>
    <row r="4" spans="1:6" ht="22.5" customHeight="1">
      <c r="A4" s="34"/>
      <c r="B4" s="34"/>
      <c r="C4" s="40" t="s">
        <v>53</v>
      </c>
      <c r="D4" s="40"/>
      <c r="E4" s="40"/>
      <c r="F4" s="40"/>
    </row>
    <row r="5" spans="1:3" ht="15">
      <c r="A5" s="12"/>
      <c r="B5" s="12"/>
      <c r="C5" s="12"/>
    </row>
    <row r="6" spans="1:5" ht="15">
      <c r="A6" s="1" t="s">
        <v>17</v>
      </c>
      <c r="B6" s="1"/>
      <c r="C6" s="1"/>
      <c r="D6" s="1"/>
      <c r="E6" s="1"/>
    </row>
    <row r="7" spans="1:6" ht="15">
      <c r="A7" s="16" t="s">
        <v>15</v>
      </c>
      <c r="B7" s="16"/>
      <c r="C7" s="16"/>
      <c r="D7" s="16"/>
      <c r="E7" s="16"/>
      <c r="F7" s="12"/>
    </row>
    <row r="8" spans="1:3" ht="15.75" thickBot="1">
      <c r="A8" s="1" t="s">
        <v>0</v>
      </c>
      <c r="B8" s="1"/>
      <c r="C8" s="1"/>
    </row>
    <row r="9" spans="1:2" ht="45">
      <c r="A9" s="29" t="s">
        <v>18</v>
      </c>
      <c r="B9" s="22">
        <v>162372.44</v>
      </c>
    </row>
    <row r="10" spans="1:2" ht="15.75">
      <c r="A10" s="30" t="s">
        <v>1</v>
      </c>
      <c r="B10" s="24">
        <v>182553.32</v>
      </c>
    </row>
    <row r="11" spans="1:2" ht="15">
      <c r="A11" s="31" t="s">
        <v>5</v>
      </c>
      <c r="B11" s="23">
        <v>0</v>
      </c>
    </row>
    <row r="12" spans="1:2" ht="15">
      <c r="A12" s="8" t="s">
        <v>19</v>
      </c>
      <c r="B12" s="9">
        <v>171144.73</v>
      </c>
    </row>
    <row r="13" spans="1:2" ht="39.75" customHeight="1">
      <c r="A13" s="32" t="s">
        <v>20</v>
      </c>
      <c r="B13" s="9">
        <f>B9+B10-B11</f>
        <v>344925.76</v>
      </c>
    </row>
    <row r="14" spans="1:2" ht="15.75" thickBot="1">
      <c r="A14" s="28" t="s">
        <v>6</v>
      </c>
      <c r="B14" s="11">
        <v>40534.59</v>
      </c>
    </row>
    <row r="15" spans="1:2" ht="15.75" thickBot="1">
      <c r="A15" s="3" t="s">
        <v>2</v>
      </c>
      <c r="B15" s="5"/>
    </row>
    <row r="16" spans="1:2" ht="15">
      <c r="A16" s="29" t="s">
        <v>21</v>
      </c>
      <c r="B16" s="7">
        <v>-81453</v>
      </c>
    </row>
    <row r="17" spans="1:2" ht="15">
      <c r="A17" s="30" t="s">
        <v>3</v>
      </c>
      <c r="B17" s="9">
        <v>78039.2999999998</v>
      </c>
    </row>
    <row r="18" spans="1:2" ht="15">
      <c r="A18" s="30" t="s">
        <v>23</v>
      </c>
      <c r="B18" s="9">
        <f>B20+B21+B22+B23+B24+B25+B26+B27+B28+B29</f>
        <v>110953.01</v>
      </c>
    </row>
    <row r="19" spans="1:2" ht="15.75">
      <c r="A19" s="17" t="s">
        <v>7</v>
      </c>
      <c r="B19" s="18"/>
    </row>
    <row r="20" spans="1:2" ht="15.75">
      <c r="A20" s="17" t="s">
        <v>24</v>
      </c>
      <c r="B20" s="21">
        <v>10546</v>
      </c>
    </row>
    <row r="21" spans="1:2" ht="15.75">
      <c r="A21" s="17" t="s">
        <v>26</v>
      </c>
      <c r="B21" s="21">
        <v>3473</v>
      </c>
    </row>
    <row r="22" spans="1:2" ht="15.75">
      <c r="A22" s="17" t="s">
        <v>25</v>
      </c>
      <c r="B22" s="21">
        <v>5891</v>
      </c>
    </row>
    <row r="23" spans="1:2" ht="29.25">
      <c r="A23" s="25" t="s">
        <v>27</v>
      </c>
      <c r="B23" s="21">
        <v>18694</v>
      </c>
    </row>
    <row r="24" spans="1:2" ht="15.75">
      <c r="A24" s="17" t="s">
        <v>28</v>
      </c>
      <c r="B24" s="21">
        <v>33013</v>
      </c>
    </row>
    <row r="25" spans="1:2" ht="43.5">
      <c r="A25" s="25" t="s">
        <v>48</v>
      </c>
      <c r="B25" s="21">
        <v>17440</v>
      </c>
    </row>
    <row r="26" spans="1:2" ht="15.75">
      <c r="A26" s="25" t="s">
        <v>50</v>
      </c>
      <c r="B26" s="21">
        <v>2000</v>
      </c>
    </row>
    <row r="27" spans="1:2" ht="15.75">
      <c r="A27" s="17" t="s">
        <v>29</v>
      </c>
      <c r="B27" s="21">
        <v>1989.01</v>
      </c>
    </row>
    <row r="28" spans="1:2" ht="15.75">
      <c r="A28" s="17" t="s">
        <v>38</v>
      </c>
      <c r="B28" s="21">
        <v>10372</v>
      </c>
    </row>
    <row r="29" spans="1:2" ht="15.75">
      <c r="A29" s="17" t="s">
        <v>30</v>
      </c>
      <c r="B29" s="21">
        <v>7535</v>
      </c>
    </row>
    <row r="30" spans="1:2" ht="15">
      <c r="A30" s="8" t="s">
        <v>19</v>
      </c>
      <c r="B30" s="9">
        <v>80429.81</v>
      </c>
    </row>
    <row r="31" spans="1:2" ht="45">
      <c r="A31" s="30" t="s">
        <v>22</v>
      </c>
      <c r="B31" s="9">
        <f>B16+B17-B18</f>
        <v>-114366.7100000002</v>
      </c>
    </row>
    <row r="32" spans="1:2" ht="30.75" thickBot="1">
      <c r="A32" s="10" t="s">
        <v>6</v>
      </c>
      <c r="B32" s="11">
        <v>18424.49</v>
      </c>
    </row>
    <row r="33" spans="1:2" ht="15">
      <c r="A33" s="4"/>
      <c r="B33" s="5">
        <f>SUM(B18:B29)</f>
        <v>221906.02000000002</v>
      </c>
    </row>
    <row r="34" spans="1:2" ht="30">
      <c r="A34" s="15" t="s">
        <v>49</v>
      </c>
      <c r="B34" s="14"/>
    </row>
    <row r="35" spans="1:2" ht="15">
      <c r="A35" s="15" t="s">
        <v>8</v>
      </c>
      <c r="B35" s="19">
        <f>B13+B31</f>
        <v>230559.0499999998</v>
      </c>
    </row>
    <row r="36" spans="1:3" ht="15">
      <c r="A36" s="20" t="s">
        <v>9</v>
      </c>
      <c r="B36" s="20"/>
      <c r="C36" s="20"/>
    </row>
    <row r="37" spans="1:3" ht="15">
      <c r="A37" s="20"/>
      <c r="B37" s="20"/>
      <c r="C37" s="20"/>
    </row>
    <row r="38" spans="1:3" ht="30">
      <c r="A38" s="20" t="s">
        <v>36</v>
      </c>
      <c r="B38" s="20">
        <v>-242523.38</v>
      </c>
      <c r="C38" s="20"/>
    </row>
    <row r="39" spans="1:3" ht="15">
      <c r="A39" s="20"/>
      <c r="B39" s="20"/>
      <c r="C39" s="20"/>
    </row>
    <row r="40" spans="1:6" ht="15">
      <c r="A40" s="33">
        <v>1</v>
      </c>
      <c r="B40" s="33">
        <v>2</v>
      </c>
      <c r="C40" s="33">
        <v>3</v>
      </c>
      <c r="D40" s="13">
        <v>4</v>
      </c>
      <c r="E40" s="13">
        <v>5</v>
      </c>
      <c r="F40" s="13">
        <v>6</v>
      </c>
    </row>
    <row r="41" spans="1:6" ht="15" customHeight="1">
      <c r="A41" s="39" t="s">
        <v>10</v>
      </c>
      <c r="B41" s="37" t="s">
        <v>31</v>
      </c>
      <c r="C41" s="39" t="s">
        <v>33</v>
      </c>
      <c r="D41" s="39" t="s">
        <v>34</v>
      </c>
      <c r="E41" s="39" t="s">
        <v>35</v>
      </c>
      <c r="F41" s="39" t="s">
        <v>39</v>
      </c>
    </row>
    <row r="42" spans="1:6" ht="66" customHeight="1">
      <c r="A42" s="38"/>
      <c r="B42" s="38"/>
      <c r="C42" s="38"/>
      <c r="D42" s="38"/>
      <c r="E42" s="38"/>
      <c r="F42" s="38"/>
    </row>
    <row r="43" spans="1:6" ht="15">
      <c r="A43" s="15" t="s">
        <v>11</v>
      </c>
      <c r="B43" s="26">
        <v>367051.339999999</v>
      </c>
      <c r="C43" s="26">
        <v>354056.74</v>
      </c>
      <c r="D43" s="26">
        <v>324804.01</v>
      </c>
      <c r="E43" s="26">
        <v>324804.01</v>
      </c>
      <c r="F43" s="26">
        <f>B43-D43</f>
        <v>42247.32999999897</v>
      </c>
    </row>
    <row r="44" spans="1:6" ht="15">
      <c r="A44" s="15" t="s">
        <v>12</v>
      </c>
      <c r="B44" s="26">
        <v>813807.12</v>
      </c>
      <c r="C44" s="26">
        <v>886852.52</v>
      </c>
      <c r="D44" s="26">
        <v>772257.19</v>
      </c>
      <c r="E44" s="26">
        <v>772257.19</v>
      </c>
      <c r="F44" s="26">
        <f aca="true" t="shared" si="0" ref="F44:F49">B44-D44</f>
        <v>41549.93000000005</v>
      </c>
    </row>
    <row r="45" spans="1:6" ht="15">
      <c r="A45" s="15" t="s">
        <v>13</v>
      </c>
      <c r="B45" s="26">
        <v>63945.7700000001</v>
      </c>
      <c r="C45" s="26">
        <v>63308.95</v>
      </c>
      <c r="D45" s="26">
        <v>58725.22</v>
      </c>
      <c r="E45" s="26">
        <v>58725.22</v>
      </c>
      <c r="F45" s="26">
        <f t="shared" si="0"/>
        <v>5220.5500000000975</v>
      </c>
    </row>
    <row r="46" spans="1:6" ht="15">
      <c r="A46" s="15" t="s">
        <v>14</v>
      </c>
      <c r="B46" s="26">
        <v>70343.35</v>
      </c>
      <c r="C46" s="26">
        <v>68699.64</v>
      </c>
      <c r="D46" s="26">
        <v>67749.78</v>
      </c>
      <c r="E46" s="26">
        <v>67749.78</v>
      </c>
      <c r="F46" s="26">
        <f t="shared" si="0"/>
        <v>2593.570000000007</v>
      </c>
    </row>
    <row r="47" spans="1:6" ht="30">
      <c r="A47" s="15" t="s">
        <v>40</v>
      </c>
      <c r="B47" s="26">
        <v>370064.52</v>
      </c>
      <c r="C47" s="26">
        <v>340946.14</v>
      </c>
      <c r="D47" s="26">
        <f>B47</f>
        <v>370064.52</v>
      </c>
      <c r="E47" s="26">
        <f>SUM(D47)</f>
        <v>370064.52</v>
      </c>
      <c r="F47" s="26">
        <f t="shared" si="0"/>
        <v>0</v>
      </c>
    </row>
    <row r="48" spans="1:6" ht="45">
      <c r="A48" s="15" t="s">
        <v>41</v>
      </c>
      <c r="B48" s="26">
        <v>80703.17</v>
      </c>
      <c r="C48" s="26">
        <v>74353.07</v>
      </c>
      <c r="D48" s="26">
        <f>B48</f>
        <v>80703.17</v>
      </c>
      <c r="E48" s="26">
        <f>C48</f>
        <v>74353.07</v>
      </c>
      <c r="F48" s="26">
        <f t="shared" si="0"/>
        <v>0</v>
      </c>
    </row>
    <row r="49" spans="1:6" ht="15">
      <c r="A49" s="15" t="s">
        <v>16</v>
      </c>
      <c r="B49" s="26">
        <v>29793.53</v>
      </c>
      <c r="C49" s="26">
        <v>28909.91</v>
      </c>
      <c r="D49" s="26">
        <f>B49</f>
        <v>29793.53</v>
      </c>
      <c r="E49" s="26">
        <f>SUM(D49)</f>
        <v>29793.53</v>
      </c>
      <c r="F49" s="26">
        <f t="shared" si="0"/>
        <v>0</v>
      </c>
    </row>
    <row r="50" spans="1:6" ht="15">
      <c r="A50" s="13" t="s">
        <v>32</v>
      </c>
      <c r="B50" s="26">
        <f>SUM(B43:B49)</f>
        <v>1795708.799999999</v>
      </c>
      <c r="C50" s="26">
        <f>SUM(C43:C49)</f>
        <v>1817126.9699999997</v>
      </c>
      <c r="D50" s="26">
        <f>SUM(D43:D49)</f>
        <v>1704097.42</v>
      </c>
      <c r="E50" s="26">
        <f>SUM(E43:E49)</f>
        <v>1697747.32</v>
      </c>
      <c r="F50" s="26">
        <f>SUM(F43:F49)</f>
        <v>91611.37999999913</v>
      </c>
    </row>
    <row r="51" spans="1:6" ht="15">
      <c r="A51" s="13"/>
      <c r="B51" s="13"/>
      <c r="C51" s="13"/>
      <c r="D51" s="14"/>
      <c r="E51" s="14"/>
      <c r="F51" s="13"/>
    </row>
    <row r="52" spans="1:6" ht="30">
      <c r="A52" s="15" t="s">
        <v>37</v>
      </c>
      <c r="B52" s="15"/>
      <c r="C52" s="15"/>
      <c r="D52" s="13"/>
      <c r="E52" s="13"/>
      <c r="F52" s="27">
        <f>SUM(B38+F50)</f>
        <v>-150912.00000000087</v>
      </c>
    </row>
    <row r="53" spans="1:6" ht="30">
      <c r="A53" s="15" t="s">
        <v>44</v>
      </c>
      <c r="B53" s="15"/>
      <c r="C53" s="15"/>
      <c r="D53" s="13"/>
      <c r="E53" s="13"/>
      <c r="F53" s="27">
        <v>-13828</v>
      </c>
    </row>
    <row r="54" spans="1:6" ht="30">
      <c r="A54" s="15" t="s">
        <v>45</v>
      </c>
      <c r="B54" s="15"/>
      <c r="C54" s="15"/>
      <c r="D54" s="13"/>
      <c r="E54" s="13"/>
      <c r="F54" s="27">
        <v>-6077</v>
      </c>
    </row>
    <row r="55" spans="1:6" ht="45">
      <c r="A55" s="15" t="s">
        <v>46</v>
      </c>
      <c r="B55" s="15"/>
      <c r="C55" s="15"/>
      <c r="D55" s="13"/>
      <c r="E55" s="13"/>
      <c r="F55" s="27">
        <v>-15203</v>
      </c>
    </row>
    <row r="56" spans="1:6" ht="45">
      <c r="A56" s="15" t="s">
        <v>47</v>
      </c>
      <c r="B56" s="15"/>
      <c r="C56" s="15"/>
      <c r="D56" s="13"/>
      <c r="E56" s="13"/>
      <c r="F56" s="27">
        <v>153849.23</v>
      </c>
    </row>
    <row r="57" spans="1:6" ht="30">
      <c r="A57" s="15" t="s">
        <v>43</v>
      </c>
      <c r="B57" s="15"/>
      <c r="C57" s="15"/>
      <c r="D57" s="13"/>
      <c r="E57" s="13"/>
      <c r="F57" s="14">
        <v>-41549.93</v>
      </c>
    </row>
    <row r="58" spans="1:6" ht="30">
      <c r="A58" s="33" t="s">
        <v>42</v>
      </c>
      <c r="B58" s="15"/>
      <c r="C58" s="15"/>
      <c r="D58" s="13"/>
      <c r="E58" s="13"/>
      <c r="F58" s="14">
        <f>SUM(F52:F57)</f>
        <v>-73720.70000000086</v>
      </c>
    </row>
    <row r="59" spans="1:6" ht="15">
      <c r="A59" s="15"/>
      <c r="B59" s="15"/>
      <c r="C59" s="15"/>
      <c r="D59" s="13"/>
      <c r="E59" s="13"/>
      <c r="F59" s="13"/>
    </row>
    <row r="60" spans="1:6" ht="15">
      <c r="A60" s="15"/>
      <c r="B60" s="15"/>
      <c r="C60" s="15"/>
      <c r="D60" s="13"/>
      <c r="E60" s="13"/>
      <c r="F60" s="13"/>
    </row>
    <row r="61" spans="1:6" ht="15">
      <c r="A61" s="13"/>
      <c r="B61" s="13"/>
      <c r="C61" s="13"/>
      <c r="D61" s="13"/>
      <c r="E61" s="13"/>
      <c r="F61" s="13"/>
    </row>
    <row r="64" spans="1:3" ht="15">
      <c r="A64" s="6"/>
      <c r="B64" s="6"/>
      <c r="C64" s="6"/>
    </row>
  </sheetData>
  <mergeCells count="10">
    <mergeCell ref="A1:F1"/>
    <mergeCell ref="B41:B42"/>
    <mergeCell ref="C41:C42"/>
    <mergeCell ref="D41:D42"/>
    <mergeCell ref="E41:E42"/>
    <mergeCell ref="F41:F42"/>
    <mergeCell ref="A41:A42"/>
    <mergeCell ref="D2:F2"/>
    <mergeCell ref="D3:F3"/>
    <mergeCell ref="C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2014-03-02T08:44:01Z</cp:lastPrinted>
  <dcterms:created xsi:type="dcterms:W3CDTF">2011-10-17T12:30:43Z</dcterms:created>
  <dcterms:modified xsi:type="dcterms:W3CDTF">2014-03-03T07:33:11Z</dcterms:modified>
  <cp:category/>
  <cp:version/>
  <cp:contentType/>
  <cp:contentStatus/>
</cp:coreProperties>
</file>