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<sst xmlns="http://schemas.openxmlformats.org/spreadsheetml/2006/main" count="50" uniqueCount="48">
  <si>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Капитальный ремонт</t>
  </si>
  <si>
    <t>Начислено жильцам</t>
  </si>
  <si>
    <t>Текущий ремонт</t>
  </si>
  <si>
    <t>Начислено</t>
  </si>
  <si>
    <t>ООО "УК "Колтома"</t>
  </si>
  <si>
    <t>Утверждаю</t>
  </si>
  <si>
    <t>Директор  УК "Колтома"           Т.П.Комолкина</t>
  </si>
  <si>
    <t>Израсходовано, всего: в том числе</t>
  </si>
  <si>
    <t xml:space="preserve">Не оплачено с начала начисления </t>
  </si>
  <si>
    <t>в том числе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</si>
  <si>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</si>
  <si>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</si>
  <si>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</si>
  <si>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</si>
  <si>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</si>
  <si>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</si>
  <si>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</si>
  <si>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д.98</t>
  </si>
  <si>
    <t>Электроэнергия МОП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</si>
  <si>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</si>
  <si>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</si>
  <si>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</si>
  <si>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</si>
  <si>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Остаток средств текущего ремонта на 01.01.2013г. При 100 % оплате</t>
  </si>
  <si>
    <t>Остаток средств  на 01.01.2013г.</t>
  </si>
  <si>
    <t>ремонт системы ГВС, ХВС</t>
  </si>
  <si>
    <t>Остаток средств на 01.01.2012г.</t>
  </si>
  <si>
    <t>Израсходовано, всего</t>
  </si>
  <si>
    <t>замена общадомового счетчика ХВС</t>
  </si>
  <si>
    <t>ремонт межпанельных швов</t>
  </si>
  <si>
    <t>замена задвижки элеваторного узла</t>
  </si>
  <si>
    <t>тех.освидетельствование водомерного узла</t>
  </si>
  <si>
    <t>отключение существующих сетей водопровода</t>
  </si>
  <si>
    <t>микробиологическое исследование воды. Химический анализ воды</t>
  </si>
  <si>
    <t>Начислено населению за 2012 год</t>
  </si>
  <si>
    <t>ИТОГО</t>
  </si>
  <si>
    <t>Оплачено населением</t>
  </si>
  <si>
    <t>Начислено поставщиками</t>
  </si>
  <si>
    <t>Оплачено поставщикам</t>
  </si>
  <si>
    <t>Финансовый отчеи на 01.01.2012г.</t>
  </si>
  <si>
    <t>Финансовый результат на 01.01.2013г.</t>
  </si>
  <si>
    <t>аварийный ремонт кровли</t>
  </si>
  <si>
    <t>вознаграждение за услуги по управлению многоквартирным домом</t>
  </si>
  <si>
    <t>Содержание дома (без тек рем)в том числе:</t>
  </si>
  <si>
    <t>Фактическая экономия (+), перерасход (-)ст.6=ст.2-ст.4</t>
  </si>
  <si>
    <t>за счет средств тек.ремнота</t>
  </si>
  <si>
    <t>ремонт системы ГВС, ХВС( на покрытие кап.ремонта)</t>
  </si>
  <si>
    <t>Начислено населению всего,в т.ч.: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</si>
</sst>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7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6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9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1" fontId="4" fillId="0" borderId="6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2" fontId="4" fillId="0" borderId="13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75" zoomScaleSheetLayoutView="75" workbookViewId="0" topLeftCell="A1">
      <selection activeCell="A10" sqref="A10"/>
    </sheetView>
  </sheetViews>
  <sheetFormatPr defaultColWidth="9.00390625" defaultRowHeight="12.75"/>
  <cols>
    <col min="1" max="1" width="34.75390625" style="2" customWidth="1"/>
    <col min="2" max="2" width="14.00390625" style="2" customWidth="1"/>
    <col min="3" max="3" width="15.625" style="5" customWidth="1"/>
    <col min="4" max="4" width="15.875" style="2" customWidth="1"/>
    <col min="5" max="5" width="15.25390625" style="2" customWidth="1"/>
    <col min="6" max="6" width="15.875" style="2" customWidth="1"/>
    <col min="7" max="16384" width="9.125" style="2" customWidth="1"/>
  </cols>
  <sheetData>
    <row r="1" spans="1:4" ht="18.75" thickBot="1">
      <c r="A1" s="44" t="s">
        <v>4</v>
      </c>
      <c r="B1" s="44"/>
      <c r="C1" s="44"/>
      <c r="D1" s="44"/>
    </row>
    <row r="2" spans="1:4" ht="18">
      <c r="A2" s="28"/>
      <c r="B2" s="28"/>
      <c r="C2" s="29" t="s">
        <v>5</v>
      </c>
      <c r="D2" s="30"/>
    </row>
    <row r="3" spans="1:4" ht="18">
      <c r="A3" s="28"/>
      <c r="B3" s="28"/>
      <c r="C3" s="29"/>
      <c r="D3" s="35" t="s">
        <v>6</v>
      </c>
    </row>
    <row r="4" spans="1:4" ht="18">
      <c r="A4" s="32"/>
      <c r="B4" s="32"/>
      <c r="C4" s="28"/>
      <c r="D4" s="28"/>
    </row>
    <row r="5" spans="1:4" ht="18">
      <c r="A5" s="33" t="s">
        <v>19</v>
      </c>
      <c r="B5" s="33"/>
      <c r="C5" s="34"/>
      <c r="D5" s="31"/>
    </row>
    <row r="6" spans="1:4" ht="15">
      <c r="A6" s="16" t="s">
        <v>17</v>
      </c>
      <c r="B6" s="16"/>
      <c r="C6" s="16"/>
      <c r="D6" s="12"/>
    </row>
    <row r="7" spans="1:2" ht="15.75" thickBot="1">
      <c r="A7" s="1" t="s">
        <v>0</v>
      </c>
      <c r="B7" s="1"/>
    </row>
    <row r="8" spans="1:3" ht="45">
      <c r="A8" s="36" t="s">
        <v>20</v>
      </c>
      <c r="B8" s="23">
        <v>-128353.72</v>
      </c>
      <c r="C8" s="2"/>
    </row>
    <row r="9" spans="1:3" ht="30">
      <c r="A9" s="40" t="s">
        <v>47</v>
      </c>
      <c r="B9" s="41">
        <f>B10+B11</f>
        <v>276752.72</v>
      </c>
      <c r="C9" s="2"/>
    </row>
    <row r="10" spans="1:3" ht="30">
      <c r="A10" s="40" t="s">
        <v>45</v>
      </c>
      <c r="B10" s="41">
        <v>69048</v>
      </c>
      <c r="C10" s="2"/>
    </row>
    <row r="11" spans="1:3" ht="15.75">
      <c r="A11" s="37" t="s">
        <v>1</v>
      </c>
      <c r="B11" s="25">
        <v>207704.72</v>
      </c>
      <c r="C11" s="2"/>
    </row>
    <row r="12" spans="1:3" ht="30">
      <c r="A12" s="37" t="s">
        <v>7</v>
      </c>
      <c r="B12" s="24">
        <f>SUM(B13:B13)</f>
        <v>431798</v>
      </c>
      <c r="C12" s="2"/>
    </row>
    <row r="13" spans="1:3" ht="15">
      <c r="A13" s="15" t="s">
        <v>25</v>
      </c>
      <c r="B13" s="26">
        <v>431798</v>
      </c>
      <c r="C13" s="2"/>
    </row>
    <row r="14" spans="1:3" ht="15">
      <c r="A14" s="8" t="s">
        <v>21</v>
      </c>
      <c r="B14" s="9">
        <v>205310.94</v>
      </c>
      <c r="C14" s="2"/>
    </row>
    <row r="15" spans="1:3" ht="60">
      <c r="A15" s="37" t="s">
        <v>22</v>
      </c>
      <c r="B15" s="9">
        <f>B8+B9-B12</f>
        <v>-283399</v>
      </c>
      <c r="C15" s="2"/>
    </row>
    <row r="16" spans="1:3" ht="18" customHeight="1" thickBot="1">
      <c r="A16" s="10" t="s">
        <v>8</v>
      </c>
      <c r="B16" s="11">
        <v>32818.78</v>
      </c>
      <c r="C16" s="2"/>
    </row>
    <row r="17" spans="1:3" ht="15.75" thickBot="1">
      <c r="A17" s="3" t="s">
        <v>2</v>
      </c>
      <c r="B17" s="5"/>
      <c r="C17" s="2"/>
    </row>
    <row r="18" spans="1:3" ht="30">
      <c r="A18" s="36" t="s">
        <v>26</v>
      </c>
      <c r="B18" s="7">
        <v>222869.36</v>
      </c>
      <c r="C18" s="2"/>
    </row>
    <row r="19" spans="1:3" ht="15">
      <c r="A19" s="37" t="s">
        <v>3</v>
      </c>
      <c r="B19" s="9">
        <v>90781.8599999996</v>
      </c>
      <c r="C19" s="2"/>
    </row>
    <row r="20" spans="1:3" ht="15">
      <c r="A20" s="37" t="s">
        <v>27</v>
      </c>
      <c r="B20" s="9">
        <f>SUM(B22:B29)</f>
        <v>108755.74</v>
      </c>
      <c r="C20" s="2"/>
    </row>
    <row r="21" spans="1:3" ht="15.75">
      <c r="A21" s="17" t="s">
        <v>9</v>
      </c>
      <c r="B21" s="18"/>
      <c r="C21" s="2"/>
    </row>
    <row r="22" spans="1:3" ht="15.75">
      <c r="A22" s="17" t="s">
        <v>28</v>
      </c>
      <c r="B22" s="22">
        <v>7184</v>
      </c>
      <c r="C22" s="2"/>
    </row>
    <row r="23" spans="1:3" ht="15.75">
      <c r="A23" s="17" t="s">
        <v>41</v>
      </c>
      <c r="B23" s="22">
        <v>4000</v>
      </c>
      <c r="C23" s="2"/>
    </row>
    <row r="24" spans="1:3" ht="15.75">
      <c r="A24" s="17" t="s">
        <v>29</v>
      </c>
      <c r="B24" s="22">
        <v>18630</v>
      </c>
      <c r="C24" s="2"/>
    </row>
    <row r="25" spans="1:3" ht="15.75">
      <c r="A25" s="17" t="s">
        <v>30</v>
      </c>
      <c r="B25" s="22">
        <v>5125</v>
      </c>
      <c r="C25" s="2"/>
    </row>
    <row r="26" spans="1:3" ht="29.25">
      <c r="A26" s="27" t="s">
        <v>31</v>
      </c>
      <c r="B26" s="22">
        <v>771.16</v>
      </c>
      <c r="C26" s="2"/>
    </row>
    <row r="27" spans="1:3" ht="29.25">
      <c r="A27" s="27" t="s">
        <v>32</v>
      </c>
      <c r="B27" s="22">
        <v>1059.18</v>
      </c>
      <c r="C27" s="2"/>
    </row>
    <row r="28" spans="1:3" ht="43.5">
      <c r="A28" s="27" t="s">
        <v>33</v>
      </c>
      <c r="B28" s="22">
        <v>2938.4</v>
      </c>
      <c r="C28" s="2"/>
    </row>
    <row r="29" spans="1:3" ht="30.75">
      <c r="A29" s="15" t="s">
        <v>46</v>
      </c>
      <c r="B29" s="22">
        <v>69048</v>
      </c>
      <c r="C29" s="2"/>
    </row>
    <row r="30" spans="1:3" ht="15">
      <c r="A30" s="8" t="s">
        <v>21</v>
      </c>
      <c r="B30" s="9">
        <v>98557.7199999999</v>
      </c>
      <c r="C30" s="2"/>
    </row>
    <row r="31" spans="1:3" ht="45">
      <c r="A31" s="37" t="s">
        <v>23</v>
      </c>
      <c r="B31" s="9">
        <f>B18+B19-B20</f>
        <v>204895.47999999957</v>
      </c>
      <c r="C31" s="2"/>
    </row>
    <row r="32" spans="1:3" ht="21" customHeight="1" thickBot="1">
      <c r="A32" s="10" t="s">
        <v>8</v>
      </c>
      <c r="B32" s="11">
        <v>17154.14</v>
      </c>
      <c r="C32" s="2"/>
    </row>
    <row r="33" spans="1:3" ht="15">
      <c r="A33" s="4"/>
      <c r="B33" s="5"/>
      <c r="C33" s="2"/>
    </row>
    <row r="34" spans="1:3" ht="30">
      <c r="A34" s="15" t="s">
        <v>24</v>
      </c>
      <c r="B34" s="14"/>
      <c r="C34" s="2"/>
    </row>
    <row r="35" spans="1:3" ht="15">
      <c r="A35" s="15" t="s">
        <v>10</v>
      </c>
      <c r="B35" s="20">
        <f>B15+B31</f>
        <v>-78503.52000000043</v>
      </c>
      <c r="C35" s="2"/>
    </row>
    <row r="36" spans="1:3" ht="15">
      <c r="A36" s="21" t="s">
        <v>11</v>
      </c>
      <c r="B36" s="21"/>
      <c r="C36" s="19"/>
    </row>
    <row r="37" spans="1:3" ht="15">
      <c r="A37" s="21"/>
      <c r="B37" s="21"/>
      <c r="C37" s="19"/>
    </row>
    <row r="38" spans="1:3" ht="30">
      <c r="A38" s="21" t="s">
        <v>39</v>
      </c>
      <c r="B38" s="21">
        <v>-664939.45</v>
      </c>
      <c r="C38" s="19"/>
    </row>
    <row r="39" spans="1:3" ht="15">
      <c r="A39" s="21"/>
      <c r="B39" s="21"/>
      <c r="C39" s="19"/>
    </row>
    <row r="40" spans="1:6" ht="15">
      <c r="A40" s="38">
        <v>1</v>
      </c>
      <c r="B40" s="38">
        <v>2</v>
      </c>
      <c r="C40" s="39">
        <v>3</v>
      </c>
      <c r="D40" s="13">
        <v>4</v>
      </c>
      <c r="E40" s="13">
        <v>5</v>
      </c>
      <c r="F40" s="13">
        <v>6</v>
      </c>
    </row>
    <row r="41" spans="1:6" ht="15" customHeight="1">
      <c r="A41" s="42" t="s">
        <v>12</v>
      </c>
      <c r="B41" s="45" t="s">
        <v>34</v>
      </c>
      <c r="C41" s="42" t="s">
        <v>36</v>
      </c>
      <c r="D41" s="42" t="s">
        <v>37</v>
      </c>
      <c r="E41" s="42" t="s">
        <v>38</v>
      </c>
      <c r="F41" s="42" t="s">
        <v>44</v>
      </c>
    </row>
    <row r="42" spans="1:6" ht="66.75" customHeight="1">
      <c r="A42" s="43"/>
      <c r="B42" s="43"/>
      <c r="C42" s="43"/>
      <c r="D42" s="43"/>
      <c r="E42" s="43"/>
      <c r="F42" s="43"/>
    </row>
    <row r="43" spans="1:6" ht="15">
      <c r="A43" s="15" t="s">
        <v>13</v>
      </c>
      <c r="B43" s="14">
        <v>416062.680000001</v>
      </c>
      <c r="C43" s="14">
        <v>419203.58</v>
      </c>
      <c r="D43" s="14">
        <v>407046.36</v>
      </c>
      <c r="E43" s="14">
        <v>424852.8</v>
      </c>
      <c r="F43" s="14">
        <f>B43-D43</f>
        <v>9016.320000000997</v>
      </c>
    </row>
    <row r="44" spans="1:6" ht="15">
      <c r="A44" s="15" t="s">
        <v>14</v>
      </c>
      <c r="B44" s="14">
        <v>824924.56</v>
      </c>
      <c r="C44" s="14">
        <v>812837.29</v>
      </c>
      <c r="D44" s="14">
        <v>779381.57</v>
      </c>
      <c r="E44" s="14">
        <v>842352.68</v>
      </c>
      <c r="F44" s="14">
        <f aca="true" t="shared" si="0" ref="F44:F49">B44-D44</f>
        <v>45542.99000000011</v>
      </c>
    </row>
    <row r="45" spans="1:6" ht="15">
      <c r="A45" s="15" t="s">
        <v>15</v>
      </c>
      <c r="B45" s="14">
        <v>101874.59</v>
      </c>
      <c r="C45" s="14">
        <v>98362.41</v>
      </c>
      <c r="D45" s="14">
        <v>110743.33</v>
      </c>
      <c r="E45" s="14">
        <v>110743.33</v>
      </c>
      <c r="F45" s="14">
        <f t="shared" si="0"/>
        <v>-8868.740000000005</v>
      </c>
    </row>
    <row r="46" spans="1:6" ht="15">
      <c r="A46" s="15" t="s">
        <v>16</v>
      </c>
      <c r="B46" s="14">
        <v>109755.95</v>
      </c>
      <c r="C46" s="14">
        <v>106732.92</v>
      </c>
      <c r="D46" s="14">
        <v>108053.91</v>
      </c>
      <c r="E46" s="14">
        <v>108053.91</v>
      </c>
      <c r="F46" s="14">
        <f t="shared" si="0"/>
        <v>1702.0399999999936</v>
      </c>
    </row>
    <row r="47" spans="1:6" ht="30">
      <c r="A47" s="15" t="s">
        <v>43</v>
      </c>
      <c r="B47" s="14">
        <v>430488.599999999</v>
      </c>
      <c r="C47" s="14">
        <v>414256.62</v>
      </c>
      <c r="D47" s="14">
        <f>B47</f>
        <v>430488.599999999</v>
      </c>
      <c r="E47" s="14">
        <f>C47</f>
        <v>414256.62</v>
      </c>
      <c r="F47" s="14">
        <f t="shared" si="0"/>
        <v>0</v>
      </c>
    </row>
    <row r="48" spans="1:6" ht="45">
      <c r="A48" s="15" t="s">
        <v>42</v>
      </c>
      <c r="B48" s="14">
        <v>93921.73</v>
      </c>
      <c r="C48" s="14">
        <f>C47/B47*B48</f>
        <v>90380.32229971407</v>
      </c>
      <c r="D48" s="14">
        <f>B48</f>
        <v>93921.73</v>
      </c>
      <c r="E48" s="14">
        <f>C48</f>
        <v>90380.32229971407</v>
      </c>
      <c r="F48" s="14">
        <f t="shared" si="0"/>
        <v>0</v>
      </c>
    </row>
    <row r="49" spans="1:6" ht="15">
      <c r="A49" s="15" t="s">
        <v>18</v>
      </c>
      <c r="B49" s="14">
        <v>33089.19</v>
      </c>
      <c r="C49" s="14">
        <v>33535.38</v>
      </c>
      <c r="D49" s="14">
        <f>B49</f>
        <v>33089.19</v>
      </c>
      <c r="E49" s="14">
        <f>SUM(D49)</f>
        <v>33089.19</v>
      </c>
      <c r="F49" s="14">
        <f t="shared" si="0"/>
        <v>0</v>
      </c>
    </row>
    <row r="50" spans="1:6" ht="15">
      <c r="A50" s="13" t="s">
        <v>35</v>
      </c>
      <c r="B50" s="13">
        <f>SUM(B43:B49)</f>
        <v>2010117.3</v>
      </c>
      <c r="C50" s="13">
        <f>SUM(C43:C49)</f>
        <v>1975308.5222997137</v>
      </c>
      <c r="D50" s="13">
        <f>SUM(D43:D49)</f>
        <v>1962724.6899999988</v>
      </c>
      <c r="E50" s="14">
        <f>SUM(E43:E49)</f>
        <v>2023728.8522997138</v>
      </c>
      <c r="F50" s="14">
        <f>SUM(F43:F49)</f>
        <v>47392.61000000109</v>
      </c>
    </row>
    <row r="51" spans="1:6" ht="15">
      <c r="A51" s="15"/>
      <c r="B51" s="15"/>
      <c r="C51" s="14"/>
      <c r="D51" s="13"/>
      <c r="E51" s="13"/>
      <c r="F51" s="13"/>
    </row>
    <row r="52" spans="1:6" ht="30">
      <c r="A52" s="15" t="s">
        <v>40</v>
      </c>
      <c r="B52" s="15"/>
      <c r="C52" s="14"/>
      <c r="D52" s="14"/>
      <c r="E52" s="13"/>
      <c r="F52" s="14">
        <f>B38+F50</f>
        <v>-617546.8399999989</v>
      </c>
    </row>
    <row r="53" spans="1:6" ht="15">
      <c r="A53" s="15"/>
      <c r="B53" s="15"/>
      <c r="C53" s="14"/>
      <c r="D53" s="13"/>
      <c r="E53" s="13"/>
      <c r="F53" s="13"/>
    </row>
    <row r="54" spans="1:6" ht="15">
      <c r="A54" s="15"/>
      <c r="B54" s="15"/>
      <c r="C54" s="14"/>
      <c r="D54" s="13"/>
      <c r="E54" s="13"/>
      <c r="F54" s="13"/>
    </row>
    <row r="55" spans="1:6" ht="15">
      <c r="A55" s="15"/>
      <c r="B55" s="15"/>
      <c r="C55" s="14"/>
      <c r="D55" s="13"/>
      <c r="E55" s="13"/>
      <c r="F55" s="13"/>
    </row>
    <row r="58" spans="1:2" ht="15">
      <c r="A58" s="6"/>
      <c r="B58" s="6"/>
    </row>
  </sheetData>
  <mergeCells count="7">
    <mergeCell ref="E41:E42"/>
    <mergeCell ref="F41:F42"/>
    <mergeCell ref="A1:D1"/>
    <mergeCell ref="A41:A42"/>
    <mergeCell ref="B41:B42"/>
    <mergeCell ref="C41:C42"/>
    <mergeCell ref="D41:D4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2013-06-25T09:13:33Z</cp:lastPrinted>
  <dcterms:created xsi:type="dcterms:W3CDTF">2011-10-17T12:30:43Z</dcterms:created>
  <dcterms:modified xsi:type="dcterms:W3CDTF">2014-02-25T10:55:29Z</dcterms:modified>
  <cp:category/>
  <cp:version/>
  <cp:contentType/>
  <cp:contentStatus/>
</cp:coreProperties>
</file>