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'Лист1'!$A$1:$G$54</definedName>
  </definedNames>
  <calcPr fullCalcOnLoad="1"/>
</workbook>
</file>

<file path=xl/sharedStrings.xml><?xml version="1.0" encoding="utf-8"?>
<sst xmlns="http://schemas.openxmlformats.org/spreadsheetml/2006/main" count="43" uniqueCount="40">
  <si>
    <t>Капитальный ремонт</t>
  </si>
  <si>
    <t>Начислено жильцам</t>
  </si>
  <si>
    <t>Текущий ремонт</t>
  </si>
  <si>
    <t>ООО "УК "Колтома"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</si>
  <si>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</si>
  <si>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</si>
  <si>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</si>
  <si>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</si>
  <si>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</si>
  <si>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</si>
  <si>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</si>
  <si>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Оплачено населением</t>
  </si>
  <si>
    <t>Финансовый результат на 01.01.2013г.</t>
  </si>
  <si>
    <t>вознаграждение за услуги по управлению многоквартирным домом</t>
  </si>
  <si>
    <t xml:space="preserve">Финансовый отчет за  2013 год  МКД по адресу : </t>
  </si>
  <si>
    <t>Дата выполнения работ</t>
  </si>
  <si>
    <t>Остаток средств капитального ремонта на 01.01.2013г.</t>
  </si>
  <si>
    <t>Остаток средств капитального ремонта на 01.01.2014г. При 100 % оплате</t>
  </si>
  <si>
    <t>Остаток средств текущего ремонта на 01.01.2014г. При 100 % оплате</t>
  </si>
  <si>
    <t>Начислено населению за 2013 год</t>
  </si>
  <si>
    <t>Электроэнергия ОДН</t>
  </si>
  <si>
    <t>УТВЕРЖДАЮ</t>
  </si>
  <si>
    <t>Директор ООО "УК"Колтома"</t>
  </si>
  <si>
    <t>______________________Т.П.Комолкина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</si>
  <si>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</si>
  <si>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</si>
  <si>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ул. Студенческая, д.50</t>
  </si>
  <si>
    <t>Израсходовано всего, в том числе:</t>
  </si>
  <si>
    <t>Остаток средств по капитальному и текущему ремонту  на 01.01.2014г. с учетом задолженности</t>
  </si>
  <si>
    <t>Оплачено населением за 2013 год</t>
  </si>
  <si>
    <t>Начислено поставщиками за 2013 год</t>
  </si>
  <si>
    <t>Задолженность (-), переплата (+) населения по начисленным платежам (за 2013г.)</t>
  </si>
  <si>
    <t>Фактическая экономия (+), перерасход (-) ст.6=ст.2-ст.4</t>
  </si>
  <si>
    <t>Содержание дома (без тек. ремонта), в том числе:</t>
  </si>
  <si>
    <t>Остаток средств текущего ремонта на 01.01.2013г.</t>
  </si>
  <si>
    <t>Задолженность населения на конец периода ( без учета задолженности по текущему и капитальному ремонту)</t>
  </si>
  <si>
    <t>Результат финансовой деятельности на конец периода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</si>
  <si>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</si>
  <si>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Главный бухгалтер</t>
  </si>
  <si>
    <t>И.А. Костенкова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</si>
</sst>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2" xfId="18" applyNumberFormat="1" applyFont="1" applyBorder="1" applyAlignment="1">
      <alignment horizontal="center" vertical="center" wrapText="1"/>
      <protection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10" fillId="0" borderId="10" xfId="17" applyNumberFormat="1" applyFont="1" applyBorder="1" applyAlignment="1">
      <alignment horizontal="center" vertical="center" wrapText="1"/>
      <protection/>
    </xf>
    <xf numFmtId="4" fontId="10" fillId="0" borderId="8" xfId="17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75" zoomScaleSheetLayoutView="75" workbookViewId="0" topLeftCell="A1">
      <selection activeCell="A48" sqref="A48:IV48"/>
    </sheetView>
  </sheetViews>
  <sheetFormatPr defaultColWidth="9.00390625" defaultRowHeight="12.75"/>
  <cols>
    <col min="1" max="1" width="55.875" style="1" customWidth="1"/>
    <col min="2" max="2" width="19.625" style="1" customWidth="1"/>
    <col min="3" max="3" width="17.125" style="1" customWidth="1"/>
    <col min="4" max="4" width="14.875" style="2" customWidth="1"/>
    <col min="5" max="5" width="15.875" style="1" customWidth="1"/>
    <col min="6" max="6" width="16.25390625" style="1" customWidth="1"/>
    <col min="7" max="7" width="18.125" style="1" customWidth="1"/>
    <col min="8" max="16384" width="9.125" style="1" customWidth="1"/>
  </cols>
  <sheetData>
    <row r="1" spans="1:7" ht="18.75" thickBot="1">
      <c r="A1" s="68" t="s">
        <v>3</v>
      </c>
      <c r="B1" s="68"/>
      <c r="C1" s="68"/>
      <c r="D1" s="68"/>
      <c r="E1" s="68"/>
      <c r="F1" s="68"/>
      <c r="G1" s="68"/>
    </row>
    <row r="2" spans="1:7" ht="18">
      <c r="A2" s="4"/>
      <c r="B2" s="4"/>
      <c r="C2" s="6"/>
      <c r="D2" s="61" t="s">
        <v>21</v>
      </c>
      <c r="E2" s="61"/>
      <c r="F2" s="61"/>
      <c r="G2" s="61"/>
    </row>
    <row r="3" spans="1:7" ht="25.5" customHeight="1">
      <c r="A3" s="4"/>
      <c r="B3" s="4"/>
      <c r="C3" s="6"/>
      <c r="D3" s="62" t="s">
        <v>22</v>
      </c>
      <c r="E3" s="62"/>
      <c r="F3" s="62"/>
      <c r="G3" s="62"/>
    </row>
    <row r="4" spans="1:7" ht="22.5" customHeight="1">
      <c r="A4" s="4"/>
      <c r="B4" s="4"/>
      <c r="C4" s="62" t="s">
        <v>23</v>
      </c>
      <c r="D4" s="62"/>
      <c r="E4" s="62"/>
      <c r="F4" s="62"/>
      <c r="G4" s="62"/>
    </row>
    <row r="5" spans="1:5" ht="18">
      <c r="A5" s="5"/>
      <c r="B5" s="5"/>
      <c r="C5" s="5"/>
      <c r="D5" s="4"/>
      <c r="E5" s="4"/>
    </row>
    <row r="6" spans="1:4" s="9" customFormat="1" ht="23.25" customHeight="1">
      <c r="A6" s="63" t="s">
        <v>14</v>
      </c>
      <c r="B6" s="63"/>
      <c r="C6" s="7"/>
      <c r="D6" s="8"/>
    </row>
    <row r="7" spans="1:5" s="9" customFormat="1" ht="18">
      <c r="A7" s="36" t="s">
        <v>26</v>
      </c>
      <c r="B7" s="36"/>
      <c r="C7" s="36"/>
      <c r="D7" s="36"/>
      <c r="E7" s="37"/>
    </row>
    <row r="8" spans="1:5" s="10" customFormat="1" ht="15">
      <c r="A8" s="11"/>
      <c r="B8" s="11"/>
      <c r="C8" s="11"/>
      <c r="D8" s="11"/>
      <c r="E8" s="12"/>
    </row>
    <row r="9" spans="1:4" s="10" customFormat="1" ht="15.75" thickBot="1">
      <c r="A9" s="22" t="s">
        <v>0</v>
      </c>
      <c r="B9" s="13"/>
      <c r="C9" s="14"/>
      <c r="D9" s="15"/>
    </row>
    <row r="10" spans="1:3" s="10" customFormat="1" ht="42.75" customHeight="1">
      <c r="A10" s="23" t="s">
        <v>16</v>
      </c>
      <c r="B10" s="29" t="s">
        <v>15</v>
      </c>
      <c r="C10" s="38">
        <v>-178816.2</v>
      </c>
    </row>
    <row r="11" spans="1:3" s="10" customFormat="1" ht="15">
      <c r="A11" s="24" t="s">
        <v>1</v>
      </c>
      <c r="B11" s="16"/>
      <c r="C11" s="39">
        <v>101252.7</v>
      </c>
    </row>
    <row r="12" spans="1:3" s="10" customFormat="1" ht="15">
      <c r="A12" s="24" t="s">
        <v>27</v>
      </c>
      <c r="B12" s="16"/>
      <c r="C12" s="30">
        <v>0</v>
      </c>
    </row>
    <row r="13" spans="1:3" s="10" customFormat="1" ht="30">
      <c r="A13" s="24" t="s">
        <v>17</v>
      </c>
      <c r="B13" s="16"/>
      <c r="C13" s="19">
        <f>C10+C11-C12</f>
        <v>-77563.50000000001</v>
      </c>
    </row>
    <row r="14" spans="1:3" s="10" customFormat="1" ht="15">
      <c r="A14" s="25" t="s">
        <v>11</v>
      </c>
      <c r="B14" s="16"/>
      <c r="C14" s="18">
        <f>C11-C15</f>
        <v>100435.19</v>
      </c>
    </row>
    <row r="15" spans="1:3" s="10" customFormat="1" ht="30.75" thickBot="1">
      <c r="A15" s="26" t="s">
        <v>24</v>
      </c>
      <c r="B15" s="31"/>
      <c r="C15" s="32">
        <v>817.51</v>
      </c>
    </row>
    <row r="16" spans="1:3" s="10" customFormat="1" ht="15">
      <c r="A16" s="27"/>
      <c r="B16" s="12"/>
      <c r="C16" s="17"/>
    </row>
    <row r="17" spans="1:3" s="10" customFormat="1" ht="15.75" thickBot="1">
      <c r="A17" s="22" t="s">
        <v>2</v>
      </c>
      <c r="B17" s="14"/>
      <c r="C17" s="15"/>
    </row>
    <row r="18" spans="1:3" s="10" customFormat="1" ht="30">
      <c r="A18" s="23" t="s">
        <v>34</v>
      </c>
      <c r="B18" s="29"/>
      <c r="C18" s="38">
        <v>147474.88</v>
      </c>
    </row>
    <row r="19" spans="1:3" s="10" customFormat="1" ht="15">
      <c r="A19" s="24" t="s">
        <v>1</v>
      </c>
      <c r="B19" s="16"/>
      <c r="C19" s="39">
        <v>36143.16</v>
      </c>
    </row>
    <row r="20" spans="1:3" s="10" customFormat="1" ht="15">
      <c r="A20" s="24" t="s">
        <v>27</v>
      </c>
      <c r="B20" s="16"/>
      <c r="C20" s="30">
        <v>0</v>
      </c>
    </row>
    <row r="21" spans="1:3" s="10" customFormat="1" ht="30">
      <c r="A21" s="24" t="s">
        <v>18</v>
      </c>
      <c r="B21" s="16"/>
      <c r="C21" s="19">
        <f>C18+C19-C20</f>
        <v>183618.04</v>
      </c>
    </row>
    <row r="22" spans="1:3" s="10" customFormat="1" ht="15">
      <c r="A22" s="25" t="s">
        <v>11</v>
      </c>
      <c r="B22" s="16"/>
      <c r="C22" s="18">
        <f>C19-C23</f>
        <v>29844.870000000003</v>
      </c>
    </row>
    <row r="23" spans="1:3" s="10" customFormat="1" ht="30.75" thickBot="1">
      <c r="A23" s="26" t="s">
        <v>25</v>
      </c>
      <c r="B23" s="31"/>
      <c r="C23" s="32">
        <v>6298.29</v>
      </c>
    </row>
    <row r="24" spans="1:3" s="10" customFormat="1" ht="15.75" thickBot="1">
      <c r="A24" s="33"/>
      <c r="B24" s="34"/>
      <c r="C24" s="35"/>
    </row>
    <row r="25" spans="1:3" s="10" customFormat="1" ht="23.25" customHeight="1">
      <c r="A25" s="49" t="s">
        <v>28</v>
      </c>
      <c r="B25" s="51"/>
      <c r="C25" s="53">
        <f>C13+C21-C15-C23</f>
        <v>98938.74</v>
      </c>
    </row>
    <row r="26" spans="1:3" s="10" customFormat="1" ht="15.75" customHeight="1" thickBot="1">
      <c r="A26" s="50"/>
      <c r="B26" s="52"/>
      <c r="C26" s="54"/>
    </row>
    <row r="27" spans="1:4" s="10" customFormat="1" ht="23.25" customHeight="1">
      <c r="A27" s="28" t="s">
        <v>4</v>
      </c>
      <c r="B27" s="11"/>
      <c r="C27" s="11"/>
      <c r="D27" s="17"/>
    </row>
    <row r="28" spans="1:4" s="10" customFormat="1" ht="15">
      <c r="A28" s="28"/>
      <c r="B28" s="11"/>
      <c r="C28" s="11"/>
      <c r="D28" s="17"/>
    </row>
    <row r="29" spans="1:4" s="10" customFormat="1" ht="15">
      <c r="A29" s="28" t="s">
        <v>12</v>
      </c>
      <c r="B29" s="11"/>
      <c r="C29" s="20">
        <v>71746.74</v>
      </c>
      <c r="D29" s="17"/>
    </row>
    <row r="30" spans="1:4" s="10" customFormat="1" ht="15">
      <c r="A30" s="11"/>
      <c r="B30" s="11"/>
      <c r="C30" s="11"/>
      <c r="D30" s="17"/>
    </row>
    <row r="31" spans="1:7" s="14" customFormat="1" ht="15">
      <c r="A31" s="55">
        <v>1</v>
      </c>
      <c r="B31" s="56"/>
      <c r="C31" s="16">
        <v>2</v>
      </c>
      <c r="D31" s="40">
        <v>3</v>
      </c>
      <c r="E31" s="16">
        <v>4</v>
      </c>
      <c r="F31" s="16">
        <v>5</v>
      </c>
      <c r="G31" s="16">
        <v>6</v>
      </c>
    </row>
    <row r="32" spans="1:7" s="10" customFormat="1" ht="15" customHeight="1">
      <c r="A32" s="57" t="s">
        <v>5</v>
      </c>
      <c r="B32" s="58"/>
      <c r="C32" s="65" t="s">
        <v>19</v>
      </c>
      <c r="D32" s="48" t="s">
        <v>29</v>
      </c>
      <c r="E32" s="48" t="s">
        <v>30</v>
      </c>
      <c r="F32" s="64" t="s">
        <v>31</v>
      </c>
      <c r="G32" s="48" t="s">
        <v>32</v>
      </c>
    </row>
    <row r="33" spans="1:7" s="71" customFormat="1" ht="107.25" customHeight="1">
      <c r="A33" s="59"/>
      <c r="B33" s="60"/>
      <c r="C33" s="48"/>
      <c r="D33" s="48"/>
      <c r="E33" s="48"/>
      <c r="F33" s="64"/>
      <c r="G33" s="48"/>
    </row>
    <row r="34" spans="1:7" s="71" customFormat="1" ht="15">
      <c r="A34" s="41" t="s">
        <v>6</v>
      </c>
      <c r="B34" s="42"/>
      <c r="C34" s="43">
        <v>124741.38</v>
      </c>
      <c r="D34" s="43">
        <f>C34+F34</f>
        <v>90601.46</v>
      </c>
      <c r="E34" s="43">
        <v>144949.98</v>
      </c>
      <c r="F34" s="43">
        <v>-34139.92</v>
      </c>
      <c r="G34" s="43">
        <f>C34-E34</f>
        <v>-20208.600000000006</v>
      </c>
    </row>
    <row r="35" spans="1:7" s="71" customFormat="1" ht="15">
      <c r="A35" s="41" t="s">
        <v>7</v>
      </c>
      <c r="B35" s="42"/>
      <c r="C35" s="43">
        <v>293237.03</v>
      </c>
      <c r="D35" s="43">
        <f aca="true" t="shared" si="0" ref="D35:D40">C35+F35</f>
        <v>220511.87000000002</v>
      </c>
      <c r="E35" s="43">
        <v>276011.81</v>
      </c>
      <c r="F35" s="43">
        <v>-72725.16</v>
      </c>
      <c r="G35" s="43">
        <f aca="true" t="shared" si="1" ref="G35:G40">C35-E35</f>
        <v>17225.22000000003</v>
      </c>
    </row>
    <row r="36" spans="1:7" s="71" customFormat="1" ht="15">
      <c r="A36" s="41" t="s">
        <v>8</v>
      </c>
      <c r="B36" s="42"/>
      <c r="C36" s="43">
        <v>37897.22</v>
      </c>
      <c r="D36" s="43">
        <f t="shared" si="0"/>
        <v>29043.5</v>
      </c>
      <c r="E36" s="43">
        <v>44029.52</v>
      </c>
      <c r="F36" s="43">
        <v>-8853.72</v>
      </c>
      <c r="G36" s="43">
        <f t="shared" si="1"/>
        <v>-6132.299999999996</v>
      </c>
    </row>
    <row r="37" spans="1:7" s="71" customFormat="1" ht="15">
      <c r="A37" s="41" t="s">
        <v>9</v>
      </c>
      <c r="B37" s="42"/>
      <c r="C37" s="43">
        <v>40784.22</v>
      </c>
      <c r="D37" s="43">
        <f t="shared" si="0"/>
        <v>31317.85</v>
      </c>
      <c r="E37" s="43">
        <v>45081.67</v>
      </c>
      <c r="F37" s="43">
        <v>-9466.37</v>
      </c>
      <c r="G37" s="43">
        <f t="shared" si="1"/>
        <v>-4297.449999999997</v>
      </c>
    </row>
    <row r="38" spans="1:7" s="71" customFormat="1" ht="15">
      <c r="A38" s="41" t="s">
        <v>33</v>
      </c>
      <c r="B38" s="42"/>
      <c r="C38" s="43">
        <v>227978.68</v>
      </c>
      <c r="D38" s="43">
        <f t="shared" si="0"/>
        <v>190634.33</v>
      </c>
      <c r="E38" s="43">
        <v>227978.68</v>
      </c>
      <c r="F38" s="43">
        <v>-37344.35</v>
      </c>
      <c r="G38" s="43">
        <f t="shared" si="1"/>
        <v>0</v>
      </c>
    </row>
    <row r="39" spans="1:7" s="71" customFormat="1" ht="30" customHeight="1">
      <c r="A39" s="41" t="s">
        <v>13</v>
      </c>
      <c r="B39" s="42"/>
      <c r="C39" s="43">
        <v>31208.92</v>
      </c>
      <c r="D39" s="43"/>
      <c r="E39" s="43">
        <v>31208.92</v>
      </c>
      <c r="F39" s="43"/>
      <c r="G39" s="43">
        <f t="shared" si="1"/>
        <v>0</v>
      </c>
    </row>
    <row r="40" spans="1:7" s="71" customFormat="1" ht="15.75" customHeight="1">
      <c r="A40" s="41" t="s">
        <v>20</v>
      </c>
      <c r="B40" s="42"/>
      <c r="C40" s="43">
        <v>11075.94</v>
      </c>
      <c r="D40" s="43">
        <f t="shared" si="0"/>
        <v>8725.73</v>
      </c>
      <c r="E40" s="43">
        <v>11075.94</v>
      </c>
      <c r="F40" s="43">
        <v>-2350.21</v>
      </c>
      <c r="G40" s="43">
        <f t="shared" si="1"/>
        <v>0</v>
      </c>
    </row>
    <row r="41" spans="1:7" s="72" customFormat="1" ht="21" customHeight="1">
      <c r="A41" s="44" t="s">
        <v>10</v>
      </c>
      <c r="B41" s="45"/>
      <c r="C41" s="46">
        <f>SUM(C34:C40)-C39</f>
        <v>735714.47</v>
      </c>
      <c r="D41" s="46">
        <f>SUM(D34:D40)-D39</f>
        <v>570834.74</v>
      </c>
      <c r="E41" s="46">
        <f>SUM(E34:E40)-E39</f>
        <v>749127.6</v>
      </c>
      <c r="F41" s="46">
        <f>SUM(F34:F40)-F39</f>
        <v>-164879.72999999998</v>
      </c>
      <c r="G41" s="46">
        <f>SUM(G34:G40)-G39</f>
        <v>-13413.129999999968</v>
      </c>
    </row>
    <row r="42" spans="1:7" s="72" customFormat="1" ht="15">
      <c r="A42" s="73"/>
      <c r="B42" s="74"/>
      <c r="C42" s="46"/>
      <c r="D42" s="46"/>
      <c r="E42" s="46"/>
      <c r="F42" s="46"/>
      <c r="G42" s="46"/>
    </row>
    <row r="43" spans="1:7" s="72" customFormat="1" ht="27.75" customHeight="1">
      <c r="A43" s="44" t="s">
        <v>35</v>
      </c>
      <c r="B43" s="45"/>
      <c r="C43" s="46"/>
      <c r="D43" s="46"/>
      <c r="E43" s="46"/>
      <c r="F43" s="46"/>
      <c r="G43" s="75">
        <f>F41</f>
        <v>-164879.72999999998</v>
      </c>
    </row>
    <row r="44" spans="1:7" s="14" customFormat="1" ht="45" customHeight="1">
      <c r="A44" s="69" t="s">
        <v>37</v>
      </c>
      <c r="B44" s="70"/>
      <c r="C44" s="21"/>
      <c r="D44" s="21"/>
      <c r="E44" s="21"/>
      <c r="F44" s="21"/>
      <c r="G44" s="76">
        <f>C29+G41+G43-F38</f>
        <v>-69201.76999999993</v>
      </c>
    </row>
    <row r="45" spans="1:7" s="10" customFormat="1" ht="15">
      <c r="A45" s="69"/>
      <c r="B45" s="70"/>
      <c r="C45" s="21"/>
      <c r="D45" s="21"/>
      <c r="E45" s="21"/>
      <c r="F45" s="16"/>
      <c r="G45" s="16"/>
    </row>
    <row r="46" spans="1:7" s="10" customFormat="1" ht="31.5" customHeight="1">
      <c r="A46" s="66" t="s">
        <v>36</v>
      </c>
      <c r="B46" s="67"/>
      <c r="C46" s="16"/>
      <c r="D46" s="21"/>
      <c r="E46" s="21"/>
      <c r="F46" s="16"/>
      <c r="G46" s="47">
        <f>C25+C29+G41+G43</f>
        <v>-7607.379999999946</v>
      </c>
    </row>
    <row r="47" ht="42" customHeight="1"/>
    <row r="48" spans="1:7" s="9" customFormat="1" ht="36.75" customHeight="1">
      <c r="A48" s="77" t="s">
        <v>38</v>
      </c>
      <c r="E48" s="78" t="s">
        <v>39</v>
      </c>
      <c r="F48" s="78"/>
      <c r="G48" s="78"/>
    </row>
    <row r="49" spans="1:3" ht="15">
      <c r="A49" s="3"/>
      <c r="B49" s="3"/>
      <c r="C49" s="3"/>
    </row>
  </sheetData>
  <mergeCells count="28">
    <mergeCell ref="E48:G48"/>
    <mergeCell ref="A45:B45"/>
    <mergeCell ref="A46:B46"/>
    <mergeCell ref="A1:G1"/>
    <mergeCell ref="A38:B38"/>
    <mergeCell ref="A39:B39"/>
    <mergeCell ref="A40:B40"/>
    <mergeCell ref="A41:B41"/>
    <mergeCell ref="A34:B34"/>
    <mergeCell ref="A35:B35"/>
    <mergeCell ref="A36:B36"/>
    <mergeCell ref="F32:F33"/>
    <mergeCell ref="G32:G33"/>
    <mergeCell ref="C32:C33"/>
    <mergeCell ref="D32:D33"/>
    <mergeCell ref="D2:G2"/>
    <mergeCell ref="D3:G3"/>
    <mergeCell ref="C4:G4"/>
    <mergeCell ref="A6:B6"/>
    <mergeCell ref="A43:B43"/>
    <mergeCell ref="A44:B44"/>
    <mergeCell ref="E32:E33"/>
    <mergeCell ref="A25:A26"/>
    <mergeCell ref="B25:B26"/>
    <mergeCell ref="C25:C26"/>
    <mergeCell ref="A31:B31"/>
    <mergeCell ref="A37:B37"/>
    <mergeCell ref="A32:B33"/>
  </mergeCells>
  <printOptions/>
  <pageMargins left="0.45" right="0.1968503937007874" top="0.3937007874015748" bottom="0.3937007874015748" header="0.5118110236220472" footer="0.5118110236220472"/>
  <pageSetup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2014-03-30T07:03:40Z</cp:lastPrinted>
  <dcterms:created xsi:type="dcterms:W3CDTF">2011-10-17T12:30:43Z</dcterms:created>
  <dcterms:modified xsi:type="dcterms:W3CDTF">2014-03-30T07:05:25Z</dcterms:modified>
  <cp:category/>
  <cp:version/>
  <cp:contentType/>
  <cp:contentStatus/>
</cp:coreProperties>
</file>