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383" windowHeight="2326" activeTab="2"/>
  </bookViews>
  <sheets>
    <sheet name="эл.эн." sheetId="1" r:id="rId1"/>
    <sheet name="ХВС" sheetId="2" r:id="rId2"/>
    <sheet name="ГВС" sheetId="3" r:id="rId3"/>
  </sheets>
  <definedNames>
    <definedName name="_xlnm.Print_Area" localSheetId="2">'ГВС'!$A$2:$G$50</definedName>
    <definedName name="_xlnm.Print_Area" localSheetId="1">'ХВС'!$A$2:$H$50</definedName>
    <definedName name="_xlnm.Print_Area" localSheetId="0">'эл.эн.'!$A$2:$G$53</definedName>
  </definedNames>
  <calcPr fullCalcOnLoad="1"/>
</workbook>
</file>

<file path=xl/sharedStrings.xml><?xml version="1.0" encoding="utf-8"?>
<sst xmlns="http://schemas.openxmlformats.org/spreadsheetml/2006/main" count="149" uniqueCount="74">
  <si>
    <t>74А</t>
  </si>
  <si>
    <t>47А</t>
  </si>
  <si>
    <t>53А</t>
  </si>
  <si>
    <t>№ п\п</t>
  </si>
  <si>
    <t>Норматив потребления электроэнергии ОДН кВт.ч. в мес.на 1 кв.м.общей площади помещений,входящих в состав общего имущества в МКД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</si>
  <si>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</si>
  <si>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</si>
  <si>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</si>
  <si>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</si>
  <si>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</si>
  <si>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</si>
  <si>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</si>
  <si>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</si>
  <si>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</si>
  <si>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</si>
  <si>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</si>
  <si>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</si>
  <si>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</si>
  <si>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</si>
  <si>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</si>
  <si>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</si>
  <si>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</si>
  <si>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</si>
  <si>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50 лет ВЛКСМ,38</t>
  </si>
  <si>
    <t>19.</t>
  </si>
  <si>
    <t>Студенческая,50</t>
  </si>
  <si>
    <t>20.</t>
  </si>
  <si>
    <t>Фруктовая,27</t>
  </si>
  <si>
    <t>21.</t>
  </si>
  <si>
    <t>22.</t>
  </si>
  <si>
    <t>23.</t>
  </si>
  <si>
    <t>24.</t>
  </si>
  <si>
    <t>25.</t>
  </si>
  <si>
    <t>26.</t>
  </si>
  <si>
    <t>27.</t>
  </si>
  <si>
    <t>Школьная,46</t>
  </si>
  <si>
    <t>28.</t>
  </si>
  <si>
    <t>29.</t>
  </si>
  <si>
    <t>30.</t>
  </si>
  <si>
    <t>31.</t>
  </si>
  <si>
    <t>32.</t>
  </si>
  <si>
    <t>33.</t>
  </si>
  <si>
    <t>34.</t>
  </si>
  <si>
    <t>36.</t>
  </si>
  <si>
    <t>37.</t>
  </si>
  <si>
    <t>59а</t>
  </si>
  <si>
    <t>38.</t>
  </si>
  <si>
    <t>39.</t>
  </si>
  <si>
    <t>40.</t>
  </si>
  <si>
    <t>41.</t>
  </si>
  <si>
    <t>42.</t>
  </si>
  <si>
    <t>43.</t>
  </si>
  <si>
    <t>44.</t>
  </si>
  <si>
    <t>Як-Бодьинский тракт,3</t>
  </si>
  <si>
    <t>Директор</t>
  </si>
  <si>
    <t>30 лет Победы,</t>
  </si>
  <si>
    <t>Приложение №1</t>
  </si>
  <si>
    <t>Площадь МОП,м2</t>
  </si>
  <si>
    <t>Площадь МКД,м2</t>
  </si>
  <si>
    <t>Норматив потребления ХВС  ОДН м3 в мес.на 1 кв.м.общей площади помещений,входящих в состав общего имущества в МКД</t>
  </si>
  <si>
    <t>Норматив потребления ГВС  ОДН м3 в мес.на 1 кв.м.общей площади помещений,входящих в состав общего имущества в МКД</t>
  </si>
  <si>
    <t>Приложение №2</t>
  </si>
  <si>
    <t>Приложение №3</t>
  </si>
  <si>
    <t>Комолкин С.Ю.</t>
  </si>
  <si>
    <t>тариф на ГВС ,руб\м3</t>
  </si>
  <si>
    <t>тариф на ХВС ,руб\м3</t>
  </si>
  <si>
    <t>тариф на эл.энергию ,руб\кВт.ч.</t>
  </si>
  <si>
    <t>Адрес</t>
  </si>
  <si>
    <t>Тариф на ХВС в целях содержания общего имущества МКД ,руб.\м2 ст.4=1*2*5/3</t>
  </si>
  <si>
    <t>Тариф на электрическую энергию в целях содержания общего имущества МКД ,руб.\м2 ст.4=1*2*5/3</t>
  </si>
  <si>
    <t>Тариф на ГВС в целях содержания общего имущества МКД ,руб.\м2 ст.4=1*2*5/3</t>
  </si>
  <si>
    <t>Горячая вода, используемая при содержании общего имущества с 01.01.2017г.</t>
  </si>
  <si>
    <t>Холодная вода, используемая при содержании общего имущества с 01.01.2017г.</t>
  </si>
  <si>
    <t>Электроэнергия , используемая при содержании общего имущества с 01.01.2017г.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</si>
</sst>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E+00"/>
    <numFmt numFmtId="171" formatCode="0.000E+00"/>
    <numFmt numFmtId="172" formatCode="0.0E+00"/>
    <numFmt numFmtId="173" formatCode="0E+00"/>
    <numFmt numFmtId="174" formatCode="#,##0.000"/>
    <numFmt numFmtId="175" formatCode="#,##0.0000"/>
    <numFmt numFmtId="176" formatCode="#,##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left" vertical="top"/>
      <protection/>
    </xf>
    <xf numFmtId="0" fontId="26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35" fillId="0" borderId="12" xfId="0" applyFont="1" applyBorder="1" applyAlignment="1">
      <alignment horizontal="center" wrapText="1"/>
    </xf>
    <xf numFmtId="0" fontId="35" fillId="0" borderId="13" xfId="0" applyFont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wrapText="1"/>
    </xf>
    <xf numFmtId="168" fontId="2" fillId="0" borderId="11" xfId="0" applyNumberFormat="1" applyFont="1" applyFill="1" applyBorder="1" applyAlignment="1">
      <alignment/>
    </xf>
    <xf numFmtId="175" fontId="2" fillId="0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2" xfId="0" applyFont="1" applyBorder="1" applyAlignment="1">
      <alignment horizontal="center" wrapText="1"/>
    </xf>
    <xf numFmtId="0" fontId="35" fillId="0" borderId="13" xfId="0" applyFont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60" zoomScalePageLayoutView="0" workbookViewId="0" topLeftCell="B1">
      <selection activeCell="B3" sqref="B3:B6"/>
    </sheetView>
  </sheetViews>
  <sheetFormatPr defaultColWidth="9.140625" defaultRowHeight="15"/>
  <cols>
    <col min="2" max="2" width="20.8515625" style="0" bestFit="1" customWidth="1"/>
    <col min="3" max="3" width="11.57421875" style="0" customWidth="1"/>
    <col min="4" max="4" width="21.28125" style="0" customWidth="1"/>
    <col min="5" max="5" width="16.00390625" style="0" bestFit="1" customWidth="1"/>
    <col min="6" max="6" width="14.57421875" style="0" bestFit="1" customWidth="1"/>
    <col min="7" max="7" width="17.00390625" style="0" customWidth="1"/>
  </cols>
  <sheetData>
    <row r="1" spans="4:7" ht="14.25">
      <c r="D1" s="1"/>
      <c r="G1" s="1" t="s">
        <v>56</v>
      </c>
    </row>
    <row r="2" ht="18">
      <c r="B2" s="17" t="s">
        <v>73</v>
      </c>
    </row>
    <row r="3" spans="1:7" ht="12.75" customHeight="1">
      <c r="A3" s="24" t="s">
        <v>3</v>
      </c>
      <c r="B3" s="27" t="s">
        <v>67</v>
      </c>
      <c r="C3" s="30" t="s">
        <v>57</v>
      </c>
      <c r="D3" s="30" t="s">
        <v>4</v>
      </c>
      <c r="E3" s="21" t="s">
        <v>58</v>
      </c>
      <c r="F3" s="18" t="s">
        <v>69</v>
      </c>
      <c r="G3" s="18" t="s">
        <v>66</v>
      </c>
    </row>
    <row r="4" spans="1:7" ht="14.25" customHeight="1">
      <c r="A4" s="25"/>
      <c r="B4" s="28"/>
      <c r="C4" s="30"/>
      <c r="D4" s="30"/>
      <c r="E4" s="22"/>
      <c r="F4" s="19"/>
      <c r="G4" s="19"/>
    </row>
    <row r="5" spans="1:7" ht="14.25">
      <c r="A5" s="25"/>
      <c r="B5" s="28"/>
      <c r="C5" s="30"/>
      <c r="D5" s="30"/>
      <c r="E5" s="22"/>
      <c r="F5" s="19"/>
      <c r="G5" s="19"/>
    </row>
    <row r="6" spans="1:7" ht="80.25" customHeight="1">
      <c r="A6" s="26"/>
      <c r="B6" s="29"/>
      <c r="C6" s="30"/>
      <c r="D6" s="30"/>
      <c r="E6" s="23"/>
      <c r="F6" s="20"/>
      <c r="G6" s="20"/>
    </row>
    <row r="7" spans="1:7" ht="14.25">
      <c r="A7" s="4" t="s">
        <v>5</v>
      </c>
      <c r="B7" s="5" t="s">
        <v>55</v>
      </c>
      <c r="C7" s="5">
        <v>1</v>
      </c>
      <c r="D7" s="4">
        <v>2</v>
      </c>
      <c r="E7" s="8">
        <v>3</v>
      </c>
      <c r="F7" s="8">
        <v>4</v>
      </c>
      <c r="G7" s="8">
        <v>5</v>
      </c>
    </row>
    <row r="8" spans="1:7" ht="14.25">
      <c r="A8" s="4" t="s">
        <v>6</v>
      </c>
      <c r="B8" s="4">
        <v>51</v>
      </c>
      <c r="C8" s="5">
        <v>173</v>
      </c>
      <c r="D8" s="4">
        <v>2.75</v>
      </c>
      <c r="E8" s="12">
        <f>2042.9+144.5</f>
        <v>2187.4</v>
      </c>
      <c r="F8" s="15">
        <f>C8*D8/E8*G8</f>
        <v>0.748185059888452</v>
      </c>
      <c r="G8" s="12">
        <v>3.44</v>
      </c>
    </row>
    <row r="9" spans="1:7" ht="14.25">
      <c r="A9" s="4" t="s">
        <v>7</v>
      </c>
      <c r="B9" s="4">
        <v>60</v>
      </c>
      <c r="C9" s="5">
        <v>203</v>
      </c>
      <c r="D9" s="4">
        <v>2.75</v>
      </c>
      <c r="E9" s="12">
        <f>2062.4+55.3</f>
        <v>2117.7000000000003</v>
      </c>
      <c r="F9" s="15">
        <f aca="true" t="shared" si="0" ref="F9:F51">C9*D9/E9*G9</f>
        <v>0.9068234405250979</v>
      </c>
      <c r="G9" s="12">
        <v>3.44</v>
      </c>
    </row>
    <row r="10" spans="1:7" ht="14.25">
      <c r="A10" s="4" t="s">
        <v>8</v>
      </c>
      <c r="B10" s="4">
        <v>62</v>
      </c>
      <c r="C10" s="5">
        <v>179</v>
      </c>
      <c r="D10" s="4">
        <v>2.75</v>
      </c>
      <c r="E10" s="12">
        <v>2061.1</v>
      </c>
      <c r="F10" s="15">
        <f t="shared" si="0"/>
        <v>0.8215710057736161</v>
      </c>
      <c r="G10" s="12">
        <v>3.44</v>
      </c>
    </row>
    <row r="11" spans="1:7" ht="14.25">
      <c r="A11" s="4" t="s">
        <v>9</v>
      </c>
      <c r="B11" s="4">
        <v>66</v>
      </c>
      <c r="C11" s="5">
        <v>163.3</v>
      </c>
      <c r="D11" s="4">
        <v>2.75</v>
      </c>
      <c r="E11" s="12">
        <v>2074.6</v>
      </c>
      <c r="F11" s="15">
        <f t="shared" si="0"/>
        <v>0.7446341463414635</v>
      </c>
      <c r="G11" s="12">
        <v>3.44</v>
      </c>
    </row>
    <row r="12" spans="1:7" ht="14.25">
      <c r="A12" s="4" t="s">
        <v>10</v>
      </c>
      <c r="B12" s="5">
        <v>68</v>
      </c>
      <c r="C12" s="5">
        <v>328</v>
      </c>
      <c r="D12" s="4">
        <v>2.75</v>
      </c>
      <c r="E12" s="12">
        <v>3523</v>
      </c>
      <c r="F12" s="15">
        <f t="shared" si="0"/>
        <v>0.8807493613397672</v>
      </c>
      <c r="G12" s="12">
        <v>3.44</v>
      </c>
    </row>
    <row r="13" spans="1:7" ht="14.25">
      <c r="A13" s="4" t="s">
        <v>11</v>
      </c>
      <c r="B13" s="4">
        <v>72</v>
      </c>
      <c r="C13" s="5">
        <v>207</v>
      </c>
      <c r="D13" s="4">
        <v>2.75</v>
      </c>
      <c r="E13" s="12">
        <f>2064+412.7</f>
        <v>2476.7</v>
      </c>
      <c r="F13" s="15">
        <f t="shared" si="0"/>
        <v>0.7906569225178666</v>
      </c>
      <c r="G13" s="12">
        <v>3.44</v>
      </c>
    </row>
    <row r="14" spans="1:7" ht="14.25">
      <c r="A14" s="4" t="s">
        <v>12</v>
      </c>
      <c r="B14" s="4">
        <v>74</v>
      </c>
      <c r="C14" s="5">
        <v>163.4</v>
      </c>
      <c r="D14" s="4">
        <v>2.75</v>
      </c>
      <c r="E14" s="12">
        <v>2059.7</v>
      </c>
      <c r="F14" s="15">
        <f t="shared" si="0"/>
        <v>0.7504801670146138</v>
      </c>
      <c r="G14" s="12">
        <v>3.44</v>
      </c>
    </row>
    <row r="15" spans="1:7" ht="14.25">
      <c r="A15" s="4" t="s">
        <v>13</v>
      </c>
      <c r="B15" s="5" t="s">
        <v>0</v>
      </c>
      <c r="C15" s="5">
        <v>298</v>
      </c>
      <c r="D15" s="4">
        <v>2.75</v>
      </c>
      <c r="E15" s="12">
        <v>3195.7</v>
      </c>
      <c r="F15" s="15">
        <f t="shared" si="0"/>
        <v>0.8821478862221109</v>
      </c>
      <c r="G15" s="12">
        <v>3.44</v>
      </c>
    </row>
    <row r="16" spans="1:7" ht="14.25">
      <c r="A16" s="4" t="s">
        <v>14</v>
      </c>
      <c r="B16" s="4">
        <v>76</v>
      </c>
      <c r="C16" s="5">
        <v>166</v>
      </c>
      <c r="D16" s="4">
        <v>2.75</v>
      </c>
      <c r="E16" s="12">
        <v>2085.9</v>
      </c>
      <c r="F16" s="15">
        <f t="shared" si="0"/>
        <v>0.7528452945970564</v>
      </c>
      <c r="G16" s="12">
        <v>3.44</v>
      </c>
    </row>
    <row r="17" spans="1:7" ht="14.25">
      <c r="A17" s="4" t="s">
        <v>15</v>
      </c>
      <c r="B17" s="5">
        <v>78</v>
      </c>
      <c r="C17" s="5">
        <v>335.7</v>
      </c>
      <c r="D17" s="4">
        <v>2.75</v>
      </c>
      <c r="E17" s="12">
        <v>3579.19</v>
      </c>
      <c r="F17" s="15">
        <f t="shared" si="0"/>
        <v>0.8872739362816726</v>
      </c>
      <c r="G17" s="12">
        <v>3.44</v>
      </c>
    </row>
    <row r="18" spans="1:7" ht="14.25">
      <c r="A18" s="4" t="s">
        <v>16</v>
      </c>
      <c r="B18" s="5">
        <v>82</v>
      </c>
      <c r="C18" s="5">
        <v>419.8</v>
      </c>
      <c r="D18" s="4">
        <v>2.75</v>
      </c>
      <c r="E18" s="12">
        <v>4494.5</v>
      </c>
      <c r="F18" s="15">
        <f t="shared" si="0"/>
        <v>0.8835928356880632</v>
      </c>
      <c r="G18" s="12">
        <v>3.44</v>
      </c>
    </row>
    <row r="19" spans="1:7" ht="14.25">
      <c r="A19" s="4" t="s">
        <v>17</v>
      </c>
      <c r="B19" s="4">
        <v>88</v>
      </c>
      <c r="C19" s="5">
        <v>165.6</v>
      </c>
      <c r="D19" s="4">
        <v>2.75</v>
      </c>
      <c r="E19" s="12">
        <v>2084</v>
      </c>
      <c r="F19" s="15">
        <f t="shared" si="0"/>
        <v>0.7517159309021113</v>
      </c>
      <c r="G19" s="12">
        <v>3.44</v>
      </c>
    </row>
    <row r="20" spans="1:7" ht="14.25">
      <c r="A20" s="4" t="s">
        <v>18</v>
      </c>
      <c r="B20" s="4">
        <v>90</v>
      </c>
      <c r="C20" s="5">
        <v>166.1</v>
      </c>
      <c r="D20" s="4">
        <v>2.75</v>
      </c>
      <c r="E20" s="12">
        <v>2090.3</v>
      </c>
      <c r="F20" s="15">
        <f t="shared" si="0"/>
        <v>0.7517131512223125</v>
      </c>
      <c r="G20" s="12">
        <v>3.44</v>
      </c>
    </row>
    <row r="21" spans="1:7" ht="14.25">
      <c r="A21" s="4" t="s">
        <v>19</v>
      </c>
      <c r="B21" s="4">
        <v>92</v>
      </c>
      <c r="C21" s="5">
        <v>437</v>
      </c>
      <c r="D21" s="4">
        <v>2.75</v>
      </c>
      <c r="E21" s="12">
        <v>4562.4</v>
      </c>
      <c r="F21" s="15">
        <f t="shared" si="0"/>
        <v>0.9061064352095388</v>
      </c>
      <c r="G21" s="12">
        <v>3.44</v>
      </c>
    </row>
    <row r="22" spans="1:7" ht="14.25">
      <c r="A22" s="4" t="s">
        <v>20</v>
      </c>
      <c r="B22" s="4">
        <v>94</v>
      </c>
      <c r="C22" s="5">
        <v>585.7</v>
      </c>
      <c r="D22" s="4">
        <v>2.75</v>
      </c>
      <c r="E22" s="12">
        <v>5085.1</v>
      </c>
      <c r="F22" s="15">
        <f t="shared" si="0"/>
        <v>1.0895994179072193</v>
      </c>
      <c r="G22" s="12">
        <v>3.44</v>
      </c>
    </row>
    <row r="23" spans="1:7" ht="14.25">
      <c r="A23" s="4" t="s">
        <v>21</v>
      </c>
      <c r="B23" s="5">
        <v>98</v>
      </c>
      <c r="C23" s="5">
        <v>411</v>
      </c>
      <c r="D23" s="4">
        <v>2.75</v>
      </c>
      <c r="E23" s="12">
        <v>3717.2</v>
      </c>
      <c r="F23" s="15">
        <f t="shared" si="0"/>
        <v>1.045964704616378</v>
      </c>
      <c r="G23" s="12">
        <v>3.44</v>
      </c>
    </row>
    <row r="24" spans="1:7" ht="14.25">
      <c r="A24" s="4" t="s">
        <v>22</v>
      </c>
      <c r="B24" s="5" t="s">
        <v>23</v>
      </c>
      <c r="C24" s="5">
        <v>316.3</v>
      </c>
      <c r="D24" s="4">
        <v>2.75</v>
      </c>
      <c r="E24" s="12">
        <f>2828.7+363.6</f>
        <v>3192.2999999999997</v>
      </c>
      <c r="F24" s="15">
        <f t="shared" si="0"/>
        <v>0.9373172947404694</v>
      </c>
      <c r="G24" s="12">
        <v>3.44</v>
      </c>
    </row>
    <row r="25" spans="1:7" ht="14.25">
      <c r="A25" s="4" t="s">
        <v>24</v>
      </c>
      <c r="B25" s="5" t="s">
        <v>25</v>
      </c>
      <c r="C25" s="5">
        <v>80.1</v>
      </c>
      <c r="D25" s="4">
        <v>2.75</v>
      </c>
      <c r="E25" s="12">
        <v>1611</v>
      </c>
      <c r="F25" s="15">
        <f t="shared" si="0"/>
        <v>0.4703575418994413</v>
      </c>
      <c r="G25" s="12">
        <v>3.44</v>
      </c>
    </row>
    <row r="26" spans="1:7" ht="14.25">
      <c r="A26" s="4" t="s">
        <v>26</v>
      </c>
      <c r="B26" s="5" t="s">
        <v>27</v>
      </c>
      <c r="C26" s="5">
        <v>590.3</v>
      </c>
      <c r="D26" s="4">
        <v>2.75</v>
      </c>
      <c r="E26" s="12">
        <v>6102.3</v>
      </c>
      <c r="F26" s="15">
        <f t="shared" si="0"/>
        <v>0.9151038133162903</v>
      </c>
      <c r="G26" s="12">
        <v>3.44</v>
      </c>
    </row>
    <row r="27" spans="1:7" ht="14.25">
      <c r="A27" s="4" t="s">
        <v>28</v>
      </c>
      <c r="B27" s="4">
        <v>29</v>
      </c>
      <c r="C27" s="5">
        <v>445</v>
      </c>
      <c r="D27" s="4">
        <v>2.75</v>
      </c>
      <c r="E27" s="12">
        <v>4468</v>
      </c>
      <c r="F27" s="15">
        <f t="shared" si="0"/>
        <v>0.9421888988361682</v>
      </c>
      <c r="G27" s="12">
        <v>3.44</v>
      </c>
    </row>
    <row r="28" spans="1:7" ht="14.25">
      <c r="A28" s="4" t="s">
        <v>29</v>
      </c>
      <c r="B28" s="4">
        <v>33</v>
      </c>
      <c r="C28" s="5">
        <v>1545.5</v>
      </c>
      <c r="D28" s="4">
        <v>3.43</v>
      </c>
      <c r="E28" s="12">
        <v>10497</v>
      </c>
      <c r="F28" s="15">
        <f t="shared" si="0"/>
        <v>1.7372262170143853</v>
      </c>
      <c r="G28" s="12">
        <v>3.44</v>
      </c>
    </row>
    <row r="29" spans="1:7" ht="14.25">
      <c r="A29" s="4" t="s">
        <v>30</v>
      </c>
      <c r="B29" s="4">
        <v>37</v>
      </c>
      <c r="C29" s="5">
        <v>597.9</v>
      </c>
      <c r="D29" s="4">
        <v>2.75</v>
      </c>
      <c r="E29" s="12">
        <v>6094.4</v>
      </c>
      <c r="F29" s="15">
        <f t="shared" si="0"/>
        <v>0.9280870963507482</v>
      </c>
      <c r="G29" s="12">
        <v>3.44</v>
      </c>
    </row>
    <row r="30" spans="1:7" ht="14.25">
      <c r="A30" s="4" t="s">
        <v>31</v>
      </c>
      <c r="B30" s="4">
        <v>39</v>
      </c>
      <c r="C30" s="5">
        <v>614.2</v>
      </c>
      <c r="D30" s="4">
        <v>2.75</v>
      </c>
      <c r="E30" s="12">
        <v>6136.7</v>
      </c>
      <c r="F30" s="15">
        <f t="shared" si="0"/>
        <v>0.946817018918963</v>
      </c>
      <c r="G30" s="12">
        <v>3.44</v>
      </c>
    </row>
    <row r="31" spans="1:7" ht="14.25">
      <c r="A31" s="4" t="s">
        <v>32</v>
      </c>
      <c r="B31" s="4">
        <v>41</v>
      </c>
      <c r="C31" s="5">
        <v>319.6</v>
      </c>
      <c r="D31" s="4">
        <v>2.75</v>
      </c>
      <c r="E31" s="12">
        <f>2711.8+784.2</f>
        <v>3496</v>
      </c>
      <c r="F31" s="15">
        <f t="shared" si="0"/>
        <v>0.8648215102974829</v>
      </c>
      <c r="G31" s="12">
        <v>3.44</v>
      </c>
    </row>
    <row r="32" spans="1:7" ht="14.25">
      <c r="A32" s="6" t="s">
        <v>33</v>
      </c>
      <c r="B32" s="4">
        <v>43</v>
      </c>
      <c r="C32" s="5">
        <v>604.1</v>
      </c>
      <c r="D32" s="4">
        <v>2.75</v>
      </c>
      <c r="E32" s="12">
        <v>6098.8</v>
      </c>
      <c r="F32" s="15">
        <f t="shared" si="0"/>
        <v>0.9370344985898864</v>
      </c>
      <c r="G32" s="12">
        <v>3.44</v>
      </c>
    </row>
    <row r="33" spans="1:7" ht="14.25">
      <c r="A33" s="6" t="s">
        <v>34</v>
      </c>
      <c r="B33" s="5" t="s">
        <v>35</v>
      </c>
      <c r="C33" s="5">
        <v>494</v>
      </c>
      <c r="D33" s="4">
        <v>2.75</v>
      </c>
      <c r="E33" s="12">
        <v>4536.5</v>
      </c>
      <c r="F33" s="15">
        <f t="shared" si="0"/>
        <v>1.0301421800947868</v>
      </c>
      <c r="G33" s="12">
        <v>3.44</v>
      </c>
    </row>
    <row r="34" spans="1:7" ht="14.25">
      <c r="A34" s="6"/>
      <c r="B34" s="5">
        <v>47</v>
      </c>
      <c r="C34" s="5">
        <v>298.8</v>
      </c>
      <c r="D34" s="4">
        <v>2.75</v>
      </c>
      <c r="E34" s="12">
        <f>3647.3+211.8</f>
        <v>3859.1000000000004</v>
      </c>
      <c r="F34" s="15">
        <f t="shared" si="0"/>
        <v>0.7324630095099893</v>
      </c>
      <c r="G34" s="12">
        <v>3.44</v>
      </c>
    </row>
    <row r="35" spans="1:7" ht="14.25">
      <c r="A35" s="6" t="s">
        <v>36</v>
      </c>
      <c r="B35" s="5" t="s">
        <v>1</v>
      </c>
      <c r="C35" s="5">
        <v>304</v>
      </c>
      <c r="D35" s="4">
        <v>2.75</v>
      </c>
      <c r="E35" s="12">
        <f>2716.9+696.8</f>
        <v>3413.7</v>
      </c>
      <c r="F35" s="15">
        <f t="shared" si="0"/>
        <v>0.8424407534346896</v>
      </c>
      <c r="G35" s="12">
        <v>3.44</v>
      </c>
    </row>
    <row r="36" spans="1:7" ht="14.25">
      <c r="A36" s="6" t="s">
        <v>37</v>
      </c>
      <c r="B36" s="4">
        <v>48</v>
      </c>
      <c r="C36" s="5">
        <v>495</v>
      </c>
      <c r="D36" s="4">
        <v>2.75</v>
      </c>
      <c r="E36" s="12">
        <v>4545.7</v>
      </c>
      <c r="F36" s="15">
        <f t="shared" si="0"/>
        <v>1.0301383725278837</v>
      </c>
      <c r="G36" s="12">
        <v>3.44</v>
      </c>
    </row>
    <row r="37" spans="1:7" ht="14.25">
      <c r="A37" s="6" t="s">
        <v>38</v>
      </c>
      <c r="B37" s="4">
        <v>49</v>
      </c>
      <c r="C37" s="5">
        <v>255.8</v>
      </c>
      <c r="D37" s="4">
        <v>2.75</v>
      </c>
      <c r="E37" s="12">
        <v>2577.9</v>
      </c>
      <c r="F37" s="15">
        <f t="shared" si="0"/>
        <v>0.9386973893479189</v>
      </c>
      <c r="G37" s="12">
        <v>3.44</v>
      </c>
    </row>
    <row r="38" spans="1:7" ht="14.25">
      <c r="A38" s="6" t="s">
        <v>39</v>
      </c>
      <c r="B38" s="4">
        <v>52</v>
      </c>
      <c r="C38" s="5">
        <v>496</v>
      </c>
      <c r="D38" s="4">
        <v>2.75</v>
      </c>
      <c r="E38" s="12">
        <v>4534.2</v>
      </c>
      <c r="F38" s="15">
        <f t="shared" si="0"/>
        <v>1.034837457544881</v>
      </c>
      <c r="G38" s="12">
        <v>3.44</v>
      </c>
    </row>
    <row r="39" spans="1:7" ht="14.25">
      <c r="A39" s="6" t="s">
        <v>40</v>
      </c>
      <c r="B39" s="4">
        <v>53</v>
      </c>
      <c r="C39" s="5">
        <v>245</v>
      </c>
      <c r="D39" s="4">
        <v>2.75</v>
      </c>
      <c r="E39" s="12">
        <v>2592.2</v>
      </c>
      <c r="F39" s="15">
        <f t="shared" si="0"/>
        <v>0.8941053931023841</v>
      </c>
      <c r="G39" s="12">
        <v>3.44</v>
      </c>
    </row>
    <row r="40" spans="1:7" ht="14.25">
      <c r="A40" s="6" t="s">
        <v>41</v>
      </c>
      <c r="B40" s="5" t="s">
        <v>2</v>
      </c>
      <c r="C40" s="5">
        <v>300</v>
      </c>
      <c r="D40" s="4">
        <v>2.75</v>
      </c>
      <c r="E40" s="12">
        <f>3014.3+204.4</f>
        <v>3218.7000000000003</v>
      </c>
      <c r="F40" s="15">
        <f t="shared" si="0"/>
        <v>0.8817224345232547</v>
      </c>
      <c r="G40" s="12">
        <v>3.44</v>
      </c>
    </row>
    <row r="41" spans="1:7" ht="14.25">
      <c r="A41" s="6" t="s">
        <v>42</v>
      </c>
      <c r="B41" s="4">
        <v>55</v>
      </c>
      <c r="C41" s="5">
        <v>333.9</v>
      </c>
      <c r="D41" s="4">
        <v>2.75</v>
      </c>
      <c r="E41" s="12">
        <f>3640.49+216.2</f>
        <v>3856.6899999999996</v>
      </c>
      <c r="F41" s="15">
        <f t="shared" si="0"/>
        <v>0.8190168253087492</v>
      </c>
      <c r="G41" s="12">
        <v>3.44</v>
      </c>
    </row>
    <row r="42" spans="1:7" ht="14.25">
      <c r="A42" s="4" t="s">
        <v>43</v>
      </c>
      <c r="B42" s="4">
        <v>59</v>
      </c>
      <c r="C42" s="5">
        <v>432.5</v>
      </c>
      <c r="D42" s="4">
        <v>2.75</v>
      </c>
      <c r="E42" s="12">
        <f>4472.7</f>
        <v>4472.7</v>
      </c>
      <c r="F42" s="15">
        <f t="shared" si="0"/>
        <v>0.9147606591097099</v>
      </c>
      <c r="G42" s="12">
        <v>3.44</v>
      </c>
    </row>
    <row r="43" spans="1:7" ht="14.25">
      <c r="A43" s="4" t="s">
        <v>44</v>
      </c>
      <c r="B43" s="5" t="s">
        <v>45</v>
      </c>
      <c r="C43" s="5">
        <v>312</v>
      </c>
      <c r="D43" s="4">
        <v>2.75</v>
      </c>
      <c r="E43" s="12">
        <f>3216.4+120.52</f>
        <v>3336.92</v>
      </c>
      <c r="F43" s="15">
        <f t="shared" si="0"/>
        <v>0.8845042734018195</v>
      </c>
      <c r="G43" s="12">
        <v>3.44</v>
      </c>
    </row>
    <row r="44" spans="1:7" ht="14.25">
      <c r="A44" s="4" t="s">
        <v>46</v>
      </c>
      <c r="B44" s="4">
        <v>60</v>
      </c>
      <c r="C44" s="5">
        <v>248.6</v>
      </c>
      <c r="D44" s="4">
        <v>2.75</v>
      </c>
      <c r="E44" s="12">
        <f>3250.4+109.5</f>
        <v>3359.9</v>
      </c>
      <c r="F44" s="15">
        <f t="shared" si="0"/>
        <v>0.6999482127444269</v>
      </c>
      <c r="G44" s="12">
        <v>3.44</v>
      </c>
    </row>
    <row r="45" spans="1:7" ht="14.25">
      <c r="A45" s="4" t="s">
        <v>47</v>
      </c>
      <c r="B45" s="4">
        <v>61</v>
      </c>
      <c r="C45" s="5">
        <v>264</v>
      </c>
      <c r="D45" s="4">
        <v>2.75</v>
      </c>
      <c r="E45" s="12">
        <v>2606.1</v>
      </c>
      <c r="F45" s="15">
        <f t="shared" si="0"/>
        <v>0.9583055139864166</v>
      </c>
      <c r="G45" s="12">
        <v>3.44</v>
      </c>
    </row>
    <row r="46" spans="1:7" ht="14.25">
      <c r="A46" s="4" t="s">
        <v>48</v>
      </c>
      <c r="B46" s="4">
        <v>64</v>
      </c>
      <c r="C46" s="5">
        <v>320.3</v>
      </c>
      <c r="D46" s="4">
        <v>2.75</v>
      </c>
      <c r="E46" s="12">
        <v>3341.4</v>
      </c>
      <c r="F46" s="15">
        <f t="shared" si="0"/>
        <v>0.9068169030945112</v>
      </c>
      <c r="G46" s="12">
        <v>3.44</v>
      </c>
    </row>
    <row r="47" spans="1:7" ht="14.25">
      <c r="A47" s="4" t="s">
        <v>49</v>
      </c>
      <c r="B47" s="4">
        <v>66</v>
      </c>
      <c r="C47" s="5">
        <v>604.9</v>
      </c>
      <c r="D47" s="4">
        <v>2.75</v>
      </c>
      <c r="E47" s="12">
        <v>6103.1</v>
      </c>
      <c r="F47" s="15">
        <f t="shared" si="0"/>
        <v>0.9376143271452212</v>
      </c>
      <c r="G47" s="12">
        <v>3.44</v>
      </c>
    </row>
    <row r="48" spans="1:7" ht="14.25">
      <c r="A48" s="4" t="s">
        <v>50</v>
      </c>
      <c r="B48" s="4">
        <v>68</v>
      </c>
      <c r="C48" s="5">
        <v>460</v>
      </c>
      <c r="D48" s="4">
        <v>2.75</v>
      </c>
      <c r="E48" s="12">
        <v>4551.7</v>
      </c>
      <c r="F48" s="15">
        <f t="shared" si="0"/>
        <v>0.9560384032339565</v>
      </c>
      <c r="G48" s="12">
        <v>3.44</v>
      </c>
    </row>
    <row r="49" spans="1:7" ht="14.25">
      <c r="A49" s="4" t="s">
        <v>51</v>
      </c>
      <c r="B49" s="4">
        <v>70</v>
      </c>
      <c r="C49" s="5">
        <v>461.3</v>
      </c>
      <c r="D49" s="4">
        <v>2.75</v>
      </c>
      <c r="E49" s="12">
        <v>4533.6</v>
      </c>
      <c r="F49" s="15">
        <f t="shared" si="0"/>
        <v>0.9625679371801658</v>
      </c>
      <c r="G49" s="12">
        <v>3.44</v>
      </c>
    </row>
    <row r="50" spans="1:7" ht="14.25">
      <c r="A50" s="4"/>
      <c r="B50" s="4">
        <v>72</v>
      </c>
      <c r="C50" s="5">
        <v>421.3</v>
      </c>
      <c r="D50" s="4">
        <v>2.75</v>
      </c>
      <c r="E50" s="12">
        <v>4507.6</v>
      </c>
      <c r="F50" s="15">
        <f t="shared" si="0"/>
        <v>0.884172952347147</v>
      </c>
      <c r="G50" s="12">
        <v>3.44</v>
      </c>
    </row>
    <row r="51" spans="1:7" ht="14.25">
      <c r="A51" s="4" t="s">
        <v>52</v>
      </c>
      <c r="B51" s="4" t="s">
        <v>53</v>
      </c>
      <c r="C51" s="5">
        <v>582</v>
      </c>
      <c r="D51" s="4">
        <v>2.75</v>
      </c>
      <c r="E51" s="12">
        <f>4845.8+232.4</f>
        <v>5078.2</v>
      </c>
      <c r="F51" s="15">
        <f t="shared" si="0"/>
        <v>1.0841873104643378</v>
      </c>
      <c r="G51" s="12">
        <v>3.44</v>
      </c>
    </row>
    <row r="52" ht="14.25">
      <c r="E52" s="13"/>
    </row>
    <row r="53" spans="2:4" ht="14.25">
      <c r="B53" t="s">
        <v>54</v>
      </c>
      <c r="D53" t="s">
        <v>63</v>
      </c>
    </row>
  </sheetData>
  <sheetProtection/>
  <mergeCells count="7">
    <mergeCell ref="G3:G6"/>
    <mergeCell ref="E3:E6"/>
    <mergeCell ref="A3:A6"/>
    <mergeCell ref="B3:B6"/>
    <mergeCell ref="C3:C6"/>
    <mergeCell ref="D3:D6"/>
    <mergeCell ref="F3:F6"/>
  </mergeCells>
  <printOptions/>
  <pageMargins left="0.7" right="0.7" top="0.75" bottom="0.75" header="0.3" footer="0.3"/>
  <pageSetup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B1">
      <selection activeCell="B3" sqref="B3"/>
    </sheetView>
  </sheetViews>
  <sheetFormatPr defaultColWidth="9.140625" defaultRowHeight="15"/>
  <cols>
    <col min="2" max="2" width="22.57421875" style="0" customWidth="1"/>
    <col min="3" max="3" width="11.57421875" style="0" customWidth="1"/>
    <col min="4" max="4" width="21.28125" style="0" customWidth="1"/>
    <col min="5" max="5" width="16.00390625" style="0" bestFit="1" customWidth="1"/>
    <col min="6" max="6" width="15.00390625" style="0" bestFit="1" customWidth="1"/>
    <col min="7" max="7" width="15.421875" style="0" customWidth="1"/>
  </cols>
  <sheetData>
    <row r="1" spans="4:7" ht="14.25">
      <c r="D1" s="1"/>
      <c r="G1" s="1" t="s">
        <v>61</v>
      </c>
    </row>
    <row r="2" ht="18">
      <c r="B2" s="17" t="s">
        <v>72</v>
      </c>
    </row>
    <row r="3" spans="1:7" ht="99.75" customHeight="1">
      <c r="A3" s="2" t="s">
        <v>3</v>
      </c>
      <c r="B3" s="3" t="s">
        <v>67</v>
      </c>
      <c r="C3" s="7" t="s">
        <v>57</v>
      </c>
      <c r="D3" s="7" t="s">
        <v>59</v>
      </c>
      <c r="E3" s="11" t="s">
        <v>58</v>
      </c>
      <c r="F3" s="14" t="s">
        <v>68</v>
      </c>
      <c r="G3" s="14" t="s">
        <v>65</v>
      </c>
    </row>
    <row r="4" spans="1:8" ht="14.25">
      <c r="A4" s="4" t="s">
        <v>5</v>
      </c>
      <c r="B4" s="5" t="s">
        <v>55</v>
      </c>
      <c r="C4" s="5">
        <v>1</v>
      </c>
      <c r="D4" s="4">
        <v>2</v>
      </c>
      <c r="E4" s="8">
        <v>3</v>
      </c>
      <c r="F4" s="8">
        <v>4</v>
      </c>
      <c r="G4" s="8">
        <v>5</v>
      </c>
      <c r="H4" s="9"/>
    </row>
    <row r="5" spans="1:8" ht="14.25">
      <c r="A5" s="4" t="s">
        <v>6</v>
      </c>
      <c r="B5" s="4">
        <v>51</v>
      </c>
      <c r="C5" s="5">
        <v>173</v>
      </c>
      <c r="D5" s="4">
        <v>0.041</v>
      </c>
      <c r="E5" s="12">
        <f>2042.9+144.5</f>
        <v>2187.4</v>
      </c>
      <c r="F5" s="16">
        <f>C5*D5/E5*G5</f>
        <v>0.04529999542836244</v>
      </c>
      <c r="G5" s="12">
        <v>13.97</v>
      </c>
      <c r="H5" s="9"/>
    </row>
    <row r="6" spans="1:8" ht="14.25">
      <c r="A6" s="4" t="s">
        <v>7</v>
      </c>
      <c r="B6" s="4">
        <v>60</v>
      </c>
      <c r="C6" s="5">
        <v>203</v>
      </c>
      <c r="D6" s="4">
        <v>0.041</v>
      </c>
      <c r="E6" s="12">
        <f>2062.4+55.3</f>
        <v>2117.7000000000003</v>
      </c>
      <c r="F6" s="16">
        <f aca="true" t="shared" si="0" ref="F6:F48">C6*D6/E6*G6</f>
        <v>0.05490499598621145</v>
      </c>
      <c r="G6" s="12">
        <v>13.97</v>
      </c>
      <c r="H6" s="10"/>
    </row>
    <row r="7" spans="1:7" ht="14.25">
      <c r="A7" s="4" t="s">
        <v>8</v>
      </c>
      <c r="B7" s="4">
        <v>62</v>
      </c>
      <c r="C7" s="5">
        <v>179</v>
      </c>
      <c r="D7" s="4">
        <v>0.041</v>
      </c>
      <c r="E7" s="12">
        <v>2061.1</v>
      </c>
      <c r="F7" s="16">
        <f t="shared" si="0"/>
        <v>0.04974325845422348</v>
      </c>
      <c r="G7" s="12">
        <v>13.97</v>
      </c>
    </row>
    <row r="8" spans="1:7" ht="14.25">
      <c r="A8" s="4" t="s">
        <v>9</v>
      </c>
      <c r="B8" s="4">
        <v>66</v>
      </c>
      <c r="C8" s="5">
        <v>163.3</v>
      </c>
      <c r="D8" s="4">
        <v>0.041</v>
      </c>
      <c r="E8" s="12">
        <v>2074.6</v>
      </c>
      <c r="F8" s="16">
        <f t="shared" si="0"/>
        <v>0.04508500000000001</v>
      </c>
      <c r="G8" s="12">
        <v>13.97</v>
      </c>
    </row>
    <row r="9" spans="1:7" ht="14.25">
      <c r="A9" s="4" t="s">
        <v>10</v>
      </c>
      <c r="B9" s="5">
        <v>68</v>
      </c>
      <c r="C9" s="5">
        <v>328</v>
      </c>
      <c r="D9" s="4">
        <v>0.041</v>
      </c>
      <c r="E9" s="12">
        <v>3523</v>
      </c>
      <c r="F9" s="16">
        <f t="shared" si="0"/>
        <v>0.05332630144762986</v>
      </c>
      <c r="G9" s="12">
        <v>13.97</v>
      </c>
    </row>
    <row r="10" spans="1:7" ht="14.25">
      <c r="A10" s="4" t="s">
        <v>11</v>
      </c>
      <c r="B10" s="4">
        <v>72</v>
      </c>
      <c r="C10" s="5">
        <v>207</v>
      </c>
      <c r="D10" s="4">
        <v>0.041</v>
      </c>
      <c r="E10" s="12">
        <f>2064+412.7</f>
        <v>2476.7</v>
      </c>
      <c r="F10" s="16">
        <f t="shared" si="0"/>
        <v>0.047871518552913155</v>
      </c>
      <c r="G10" s="12">
        <v>13.97</v>
      </c>
    </row>
    <row r="11" spans="1:7" ht="14.25">
      <c r="A11" s="4" t="s">
        <v>12</v>
      </c>
      <c r="B11" s="4">
        <v>74</v>
      </c>
      <c r="C11" s="5">
        <v>163.4</v>
      </c>
      <c r="D11" s="4">
        <v>0.041</v>
      </c>
      <c r="E11" s="12">
        <v>2059.7</v>
      </c>
      <c r="F11" s="16">
        <f t="shared" si="0"/>
        <v>0.04543895615866389</v>
      </c>
      <c r="G11" s="12">
        <v>13.97</v>
      </c>
    </row>
    <row r="12" spans="1:7" ht="14.25">
      <c r="A12" s="4" t="s">
        <v>13</v>
      </c>
      <c r="B12" s="5" t="s">
        <v>0</v>
      </c>
      <c r="C12" s="5">
        <v>298</v>
      </c>
      <c r="D12" s="4">
        <v>0.041</v>
      </c>
      <c r="E12" s="12">
        <v>3195.7</v>
      </c>
      <c r="F12" s="16">
        <f t="shared" si="0"/>
        <v>0.05341097725068061</v>
      </c>
      <c r="G12" s="12">
        <v>13.97</v>
      </c>
    </row>
    <row r="13" spans="1:7" ht="14.25">
      <c r="A13" s="4" t="s">
        <v>14</v>
      </c>
      <c r="B13" s="4">
        <v>76</v>
      </c>
      <c r="C13" s="5">
        <v>166</v>
      </c>
      <c r="D13" s="4">
        <v>0.041</v>
      </c>
      <c r="E13" s="12">
        <v>2085.9</v>
      </c>
      <c r="F13" s="16">
        <f t="shared" si="0"/>
        <v>0.04558215638333573</v>
      </c>
      <c r="G13" s="12">
        <v>13.97</v>
      </c>
    </row>
    <row r="14" spans="1:7" ht="14.25">
      <c r="A14" s="4" t="s">
        <v>15</v>
      </c>
      <c r="B14" s="5">
        <v>78</v>
      </c>
      <c r="C14" s="5">
        <v>335.7</v>
      </c>
      <c r="D14" s="4">
        <v>0.041</v>
      </c>
      <c r="E14" s="12">
        <v>3579.19</v>
      </c>
      <c r="F14" s="16">
        <f t="shared" si="0"/>
        <v>0.05372134170021709</v>
      </c>
      <c r="G14" s="12">
        <v>13.97</v>
      </c>
    </row>
    <row r="15" spans="1:7" ht="14.25">
      <c r="A15" s="4" t="s">
        <v>16</v>
      </c>
      <c r="B15" s="5">
        <v>82</v>
      </c>
      <c r="C15" s="5">
        <v>419.8</v>
      </c>
      <c r="D15" s="4">
        <v>0.041</v>
      </c>
      <c r="E15" s="12">
        <v>4494.5</v>
      </c>
      <c r="F15" s="16">
        <f t="shared" si="0"/>
        <v>0.053498463900322625</v>
      </c>
      <c r="G15" s="12">
        <v>13.97</v>
      </c>
    </row>
    <row r="16" spans="1:7" ht="14.25">
      <c r="A16" s="4" t="s">
        <v>17</v>
      </c>
      <c r="B16" s="4">
        <v>88</v>
      </c>
      <c r="C16" s="5">
        <v>165.6</v>
      </c>
      <c r="D16" s="4">
        <v>0.041</v>
      </c>
      <c r="E16" s="12">
        <v>2084</v>
      </c>
      <c r="F16" s="16">
        <f t="shared" si="0"/>
        <v>0.045513777351247606</v>
      </c>
      <c r="G16" s="12">
        <v>13.97</v>
      </c>
    </row>
    <row r="17" spans="1:7" ht="14.25">
      <c r="A17" s="4" t="s">
        <v>18</v>
      </c>
      <c r="B17" s="4">
        <v>90</v>
      </c>
      <c r="C17" s="5">
        <v>166.1</v>
      </c>
      <c r="D17" s="4">
        <v>0.041</v>
      </c>
      <c r="E17" s="12">
        <v>2090.3</v>
      </c>
      <c r="F17" s="16">
        <f t="shared" si="0"/>
        <v>0.045513609051332345</v>
      </c>
      <c r="G17" s="12">
        <v>13.97</v>
      </c>
    </row>
    <row r="18" spans="1:7" ht="14.25">
      <c r="A18" s="4" t="s">
        <v>19</v>
      </c>
      <c r="B18" s="4">
        <v>92</v>
      </c>
      <c r="C18" s="5">
        <v>437</v>
      </c>
      <c r="D18" s="4">
        <v>0.041</v>
      </c>
      <c r="E18" s="12">
        <v>4562.4</v>
      </c>
      <c r="F18" s="16">
        <f t="shared" si="0"/>
        <v>0.05486158381553569</v>
      </c>
      <c r="G18" s="12">
        <v>13.97</v>
      </c>
    </row>
    <row r="19" spans="1:7" ht="14.25">
      <c r="A19" s="4" t="s">
        <v>20</v>
      </c>
      <c r="B19" s="4">
        <v>94</v>
      </c>
      <c r="C19" s="5">
        <v>585.7</v>
      </c>
      <c r="D19" s="4">
        <v>0.041</v>
      </c>
      <c r="E19" s="12">
        <v>5085.1</v>
      </c>
      <c r="F19" s="16">
        <f t="shared" si="0"/>
        <v>0.06597144382608013</v>
      </c>
      <c r="G19" s="12">
        <v>13.97</v>
      </c>
    </row>
    <row r="20" spans="1:7" ht="14.25">
      <c r="A20" s="4" t="s">
        <v>21</v>
      </c>
      <c r="B20" s="5">
        <v>98</v>
      </c>
      <c r="C20" s="5">
        <v>411</v>
      </c>
      <c r="D20" s="4">
        <v>0.041</v>
      </c>
      <c r="E20" s="12">
        <v>3717.2</v>
      </c>
      <c r="F20" s="16">
        <f t="shared" si="0"/>
        <v>0.06332951415043582</v>
      </c>
      <c r="G20" s="12">
        <v>13.97</v>
      </c>
    </row>
    <row r="21" spans="1:7" ht="14.25">
      <c r="A21" s="4" t="s">
        <v>22</v>
      </c>
      <c r="B21" s="5" t="s">
        <v>23</v>
      </c>
      <c r="C21" s="5">
        <v>316.3</v>
      </c>
      <c r="D21" s="4">
        <v>0.041</v>
      </c>
      <c r="E21" s="12">
        <f>2828.7+363.6</f>
        <v>3192.2999999999997</v>
      </c>
      <c r="F21" s="16">
        <f t="shared" si="0"/>
        <v>0.05675129248504215</v>
      </c>
      <c r="G21" s="12">
        <v>13.97</v>
      </c>
    </row>
    <row r="22" spans="1:7" ht="14.25">
      <c r="A22" s="4" t="s">
        <v>24</v>
      </c>
      <c r="B22" s="5" t="s">
        <v>25</v>
      </c>
      <c r="C22" s="5">
        <v>80.1</v>
      </c>
      <c r="D22" s="4">
        <v>0.041</v>
      </c>
      <c r="E22" s="12">
        <v>1611</v>
      </c>
      <c r="F22" s="16">
        <f t="shared" si="0"/>
        <v>0.028478508379888266</v>
      </c>
      <c r="G22" s="12">
        <v>13.97</v>
      </c>
    </row>
    <row r="23" spans="1:7" ht="14.25">
      <c r="A23" s="4" t="s">
        <v>26</v>
      </c>
      <c r="B23" s="5" t="s">
        <v>27</v>
      </c>
      <c r="C23" s="5">
        <v>590.3</v>
      </c>
      <c r="D23" s="4">
        <v>0.041</v>
      </c>
      <c r="E23" s="12">
        <v>6102.3</v>
      </c>
      <c r="F23" s="16">
        <f t="shared" si="0"/>
        <v>0.055406343673696797</v>
      </c>
      <c r="G23" s="12">
        <v>13.97</v>
      </c>
    </row>
    <row r="24" spans="1:7" ht="14.25">
      <c r="A24" s="4" t="s">
        <v>28</v>
      </c>
      <c r="B24" s="4">
        <v>29</v>
      </c>
      <c r="C24" s="5">
        <v>445</v>
      </c>
      <c r="D24" s="4">
        <v>0.041</v>
      </c>
      <c r="E24" s="12">
        <v>4468</v>
      </c>
      <c r="F24" s="16">
        <f t="shared" si="0"/>
        <v>0.05704625111906895</v>
      </c>
      <c r="G24" s="12">
        <v>13.97</v>
      </c>
    </row>
    <row r="25" spans="1:7" ht="14.25">
      <c r="A25" s="4" t="s">
        <v>29</v>
      </c>
      <c r="B25" s="4">
        <v>33</v>
      </c>
      <c r="C25" s="5">
        <v>1545.5</v>
      </c>
      <c r="D25" s="4">
        <v>0.041</v>
      </c>
      <c r="E25" s="12">
        <v>10497</v>
      </c>
      <c r="F25" s="16">
        <f t="shared" si="0"/>
        <v>0.08433038344288846</v>
      </c>
      <c r="G25" s="12">
        <v>13.97</v>
      </c>
    </row>
    <row r="26" spans="1:7" ht="14.25">
      <c r="A26" s="4" t="s">
        <v>30</v>
      </c>
      <c r="B26" s="4">
        <v>37</v>
      </c>
      <c r="C26" s="5">
        <v>597.9</v>
      </c>
      <c r="D26" s="4">
        <v>0.041</v>
      </c>
      <c r="E26" s="12">
        <v>6094.4</v>
      </c>
      <c r="F26" s="16">
        <f t="shared" si="0"/>
        <v>0.056192436170911006</v>
      </c>
      <c r="G26" s="12">
        <v>13.97</v>
      </c>
    </row>
    <row r="27" spans="1:7" ht="14.25">
      <c r="A27" s="4" t="s">
        <v>31</v>
      </c>
      <c r="B27" s="4">
        <v>39</v>
      </c>
      <c r="C27" s="5">
        <v>614.2</v>
      </c>
      <c r="D27" s="4">
        <v>0.041</v>
      </c>
      <c r="E27" s="12">
        <v>6136.7</v>
      </c>
      <c r="F27" s="16">
        <f t="shared" si="0"/>
        <v>0.057326467645477226</v>
      </c>
      <c r="G27" s="12">
        <v>13.97</v>
      </c>
    </row>
    <row r="28" spans="1:7" ht="14.25">
      <c r="A28" s="4" t="s">
        <v>32</v>
      </c>
      <c r="B28" s="4">
        <v>41</v>
      </c>
      <c r="C28" s="5">
        <v>319.6</v>
      </c>
      <c r="D28" s="4">
        <v>0.041</v>
      </c>
      <c r="E28" s="12">
        <f>2711.8+784.2</f>
        <v>3496</v>
      </c>
      <c r="F28" s="16">
        <f t="shared" si="0"/>
        <v>0.05236192562929062</v>
      </c>
      <c r="G28" s="12">
        <v>13.97</v>
      </c>
    </row>
    <row r="29" spans="1:7" ht="14.25">
      <c r="A29" s="6" t="s">
        <v>33</v>
      </c>
      <c r="B29" s="4">
        <v>43</v>
      </c>
      <c r="C29" s="5">
        <v>604.1</v>
      </c>
      <c r="D29" s="4">
        <v>0.041</v>
      </c>
      <c r="E29" s="12">
        <v>6098.8</v>
      </c>
      <c r="F29" s="16">
        <f t="shared" si="0"/>
        <v>0.05673417016462255</v>
      </c>
      <c r="G29" s="12">
        <v>13.97</v>
      </c>
    </row>
    <row r="30" spans="1:7" ht="14.25">
      <c r="A30" s="6" t="s">
        <v>34</v>
      </c>
      <c r="B30" s="5" t="s">
        <v>35</v>
      </c>
      <c r="C30" s="5">
        <v>494</v>
      </c>
      <c r="D30" s="4">
        <v>0.041</v>
      </c>
      <c r="E30" s="12">
        <v>4536.5</v>
      </c>
      <c r="F30" s="16">
        <f t="shared" si="0"/>
        <v>0.06237151548550645</v>
      </c>
      <c r="G30" s="12">
        <v>13.97</v>
      </c>
    </row>
    <row r="31" spans="1:7" ht="14.25">
      <c r="A31" s="6"/>
      <c r="B31" s="5">
        <v>47</v>
      </c>
      <c r="C31" s="5">
        <v>298.8</v>
      </c>
      <c r="D31" s="4">
        <v>0.041</v>
      </c>
      <c r="E31" s="12">
        <f>3647.3+211.8</f>
        <v>3859.1000000000004</v>
      </c>
      <c r="F31" s="16">
        <f t="shared" si="0"/>
        <v>0.044348080122308314</v>
      </c>
      <c r="G31" s="12">
        <v>13.97</v>
      </c>
    </row>
    <row r="32" spans="1:7" ht="14.25">
      <c r="A32" s="6" t="s">
        <v>36</v>
      </c>
      <c r="B32" s="5" t="s">
        <v>1</v>
      </c>
      <c r="C32" s="5">
        <v>304</v>
      </c>
      <c r="D32" s="4">
        <v>0.041</v>
      </c>
      <c r="E32" s="12">
        <f>2716.9+696.8</f>
        <v>3413.7</v>
      </c>
      <c r="F32" s="16">
        <f t="shared" si="0"/>
        <v>0.05100684887365616</v>
      </c>
      <c r="G32" s="12">
        <v>13.97</v>
      </c>
    </row>
    <row r="33" spans="1:7" ht="14.25">
      <c r="A33" s="6" t="s">
        <v>37</v>
      </c>
      <c r="B33" s="4">
        <v>48</v>
      </c>
      <c r="C33" s="5">
        <v>495</v>
      </c>
      <c r="D33" s="4">
        <v>0.041</v>
      </c>
      <c r="E33" s="12">
        <v>4545.7</v>
      </c>
      <c r="F33" s="16">
        <f t="shared" si="0"/>
        <v>0.06237128495061268</v>
      </c>
      <c r="G33" s="12">
        <v>13.97</v>
      </c>
    </row>
    <row r="34" spans="1:7" ht="14.25">
      <c r="A34" s="6" t="s">
        <v>38</v>
      </c>
      <c r="B34" s="4">
        <v>49</v>
      </c>
      <c r="C34" s="5">
        <v>255.8</v>
      </c>
      <c r="D34" s="4">
        <v>0.041</v>
      </c>
      <c r="E34" s="12">
        <v>2577.9</v>
      </c>
      <c r="F34" s="16">
        <f t="shared" si="0"/>
        <v>0.0568348523992397</v>
      </c>
      <c r="G34" s="12">
        <v>13.97</v>
      </c>
    </row>
    <row r="35" spans="1:7" ht="14.25">
      <c r="A35" s="6" t="s">
        <v>39</v>
      </c>
      <c r="B35" s="4">
        <v>52</v>
      </c>
      <c r="C35" s="5">
        <v>496</v>
      </c>
      <c r="D35" s="4">
        <v>0.041</v>
      </c>
      <c r="E35" s="12">
        <v>4534.2</v>
      </c>
      <c r="F35" s="16">
        <f t="shared" si="0"/>
        <v>0.06265579815623486</v>
      </c>
      <c r="G35" s="12">
        <v>13.97</v>
      </c>
    </row>
    <row r="36" spans="1:7" ht="14.25">
      <c r="A36" s="6" t="s">
        <v>40</v>
      </c>
      <c r="B36" s="4">
        <v>53</v>
      </c>
      <c r="C36" s="5">
        <v>245</v>
      </c>
      <c r="D36" s="4">
        <v>0.041</v>
      </c>
      <c r="E36" s="12">
        <v>2592.2</v>
      </c>
      <c r="F36" s="16">
        <f t="shared" si="0"/>
        <v>0.054134962580047845</v>
      </c>
      <c r="G36" s="12">
        <v>13.97</v>
      </c>
    </row>
    <row r="37" spans="1:7" ht="14.25">
      <c r="A37" s="6" t="s">
        <v>41</v>
      </c>
      <c r="B37" s="5" t="s">
        <v>2</v>
      </c>
      <c r="C37" s="5">
        <v>300</v>
      </c>
      <c r="D37" s="4">
        <v>0.041</v>
      </c>
      <c r="E37" s="12">
        <f>3014.3+204.4</f>
        <v>3218.7000000000003</v>
      </c>
      <c r="F37" s="16">
        <f t="shared" si="0"/>
        <v>0.05338521763444869</v>
      </c>
      <c r="G37" s="12">
        <v>13.97</v>
      </c>
    </row>
    <row r="38" spans="1:7" ht="14.25">
      <c r="A38" s="6" t="s">
        <v>42</v>
      </c>
      <c r="B38" s="4">
        <v>55</v>
      </c>
      <c r="C38" s="5">
        <v>333.9</v>
      </c>
      <c r="D38" s="4">
        <v>0.041</v>
      </c>
      <c r="E38" s="12">
        <f>3640.49+216.2</f>
        <v>3856.6899999999996</v>
      </c>
      <c r="F38" s="16">
        <f t="shared" si="0"/>
        <v>0.04958861173700765</v>
      </c>
      <c r="G38" s="12">
        <v>13.97</v>
      </c>
    </row>
    <row r="39" spans="1:7" ht="14.25">
      <c r="A39" s="4" t="s">
        <v>43</v>
      </c>
      <c r="B39" s="4">
        <v>59</v>
      </c>
      <c r="C39" s="5">
        <v>432.5</v>
      </c>
      <c r="D39" s="4">
        <v>0.041</v>
      </c>
      <c r="E39" s="12">
        <f>4472.7</f>
        <v>4472.7</v>
      </c>
      <c r="F39" s="16">
        <f t="shared" si="0"/>
        <v>0.05538556688353792</v>
      </c>
      <c r="G39" s="12">
        <v>13.97</v>
      </c>
    </row>
    <row r="40" spans="1:7" ht="14.25">
      <c r="A40" s="4" t="s">
        <v>44</v>
      </c>
      <c r="B40" s="5" t="s">
        <v>45</v>
      </c>
      <c r="C40" s="5">
        <v>312</v>
      </c>
      <c r="D40" s="4">
        <v>0.041</v>
      </c>
      <c r="E40" s="12">
        <f>3216.4+120.52</f>
        <v>3336.92</v>
      </c>
      <c r="F40" s="16">
        <f t="shared" si="0"/>
        <v>0.05355364827445668</v>
      </c>
      <c r="G40" s="12">
        <v>13.97</v>
      </c>
    </row>
    <row r="41" spans="1:7" ht="14.25">
      <c r="A41" s="4" t="s">
        <v>46</v>
      </c>
      <c r="B41" s="4">
        <v>60</v>
      </c>
      <c r="C41" s="5">
        <v>248.6</v>
      </c>
      <c r="D41" s="4">
        <v>0.041</v>
      </c>
      <c r="E41" s="12">
        <f>3250.4+109.5</f>
        <v>3359.9</v>
      </c>
      <c r="F41" s="16">
        <f t="shared" si="0"/>
        <v>0.042379422601863156</v>
      </c>
      <c r="G41" s="12">
        <v>13.97</v>
      </c>
    </row>
    <row r="42" spans="1:7" ht="14.25">
      <c r="A42" s="4" t="s">
        <v>47</v>
      </c>
      <c r="B42" s="4">
        <v>61</v>
      </c>
      <c r="C42" s="5">
        <v>264</v>
      </c>
      <c r="D42" s="4">
        <v>0.041</v>
      </c>
      <c r="E42" s="12">
        <v>2606.1</v>
      </c>
      <c r="F42" s="16">
        <f t="shared" si="0"/>
        <v>0.05802205594566594</v>
      </c>
      <c r="G42" s="12">
        <v>13.97</v>
      </c>
    </row>
    <row r="43" spans="1:7" ht="14.25">
      <c r="A43" s="4" t="s">
        <v>48</v>
      </c>
      <c r="B43" s="4">
        <v>64</v>
      </c>
      <c r="C43" s="5">
        <v>320.3</v>
      </c>
      <c r="D43" s="4">
        <v>0.041</v>
      </c>
      <c r="E43" s="12">
        <v>3341.4</v>
      </c>
      <c r="F43" s="16">
        <f t="shared" si="0"/>
        <v>0.05490460016759443</v>
      </c>
      <c r="G43" s="12">
        <v>13.97</v>
      </c>
    </row>
    <row r="44" spans="1:7" ht="14.25">
      <c r="A44" s="4" t="s">
        <v>49</v>
      </c>
      <c r="B44" s="4">
        <v>66</v>
      </c>
      <c r="C44" s="5">
        <v>604.9</v>
      </c>
      <c r="D44" s="4">
        <v>0.041</v>
      </c>
      <c r="E44" s="12">
        <v>6103.1</v>
      </c>
      <c r="F44" s="16">
        <f t="shared" si="0"/>
        <v>0.05676927676099032</v>
      </c>
      <c r="G44" s="12">
        <v>13.97</v>
      </c>
    </row>
    <row r="45" spans="1:7" ht="14.25">
      <c r="A45" s="4" t="s">
        <v>50</v>
      </c>
      <c r="B45" s="4">
        <v>68</v>
      </c>
      <c r="C45" s="5">
        <v>460</v>
      </c>
      <c r="D45" s="4">
        <v>0.041</v>
      </c>
      <c r="E45" s="12">
        <v>4551.7</v>
      </c>
      <c r="F45" s="16">
        <f t="shared" si="0"/>
        <v>0.057884790298130366</v>
      </c>
      <c r="G45" s="12">
        <v>13.97</v>
      </c>
    </row>
    <row r="46" spans="1:7" ht="14.25">
      <c r="A46" s="4" t="s">
        <v>51</v>
      </c>
      <c r="B46" s="4">
        <v>70</v>
      </c>
      <c r="C46" s="5">
        <v>461.3</v>
      </c>
      <c r="D46" s="4">
        <v>0.041</v>
      </c>
      <c r="E46" s="12">
        <v>4533.6</v>
      </c>
      <c r="F46" s="16">
        <f t="shared" si="0"/>
        <v>0.058280130801129336</v>
      </c>
      <c r="G46" s="12">
        <v>13.97</v>
      </c>
    </row>
    <row r="47" spans="1:7" ht="14.25">
      <c r="A47" s="4"/>
      <c r="B47" s="4">
        <v>72</v>
      </c>
      <c r="C47" s="5">
        <v>421.3</v>
      </c>
      <c r="D47" s="4">
        <v>0.041</v>
      </c>
      <c r="E47" s="12">
        <v>4507.6</v>
      </c>
      <c r="F47" s="16">
        <f t="shared" si="0"/>
        <v>0.05353358794036738</v>
      </c>
      <c r="G47" s="12">
        <v>13.97</v>
      </c>
    </row>
    <row r="48" spans="1:7" ht="14.25">
      <c r="A48" s="4" t="s">
        <v>52</v>
      </c>
      <c r="B48" s="4" t="s">
        <v>53</v>
      </c>
      <c r="C48" s="5">
        <v>582</v>
      </c>
      <c r="D48" s="4">
        <v>0.041</v>
      </c>
      <c r="E48" s="12">
        <f>4845.8+232.4</f>
        <v>5078.2</v>
      </c>
      <c r="F48" s="16">
        <f t="shared" si="0"/>
        <v>0.06564375959985823</v>
      </c>
      <c r="G48" s="12">
        <v>13.97</v>
      </c>
    </row>
    <row r="50" spans="2:3" ht="14.25">
      <c r="B50" t="s">
        <v>54</v>
      </c>
      <c r="C50" t="s">
        <v>63</v>
      </c>
    </row>
  </sheetData>
  <sheetProtection/>
  <printOptions/>
  <pageMargins left="0.7" right="0.7" top="0.75" bottom="0.75" header="0.3" footer="0.3"/>
  <pageSetup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="60" zoomScalePageLayoutView="0" workbookViewId="0" topLeftCell="A4">
      <selection activeCell="A3" sqref="A3"/>
    </sheetView>
  </sheetViews>
  <sheetFormatPr defaultColWidth="9.140625" defaultRowHeight="15"/>
  <cols>
    <col min="2" max="2" width="18.7109375" style="0" customWidth="1"/>
    <col min="3" max="3" width="13.57421875" style="0" bestFit="1" customWidth="1"/>
    <col min="4" max="4" width="21.28125" style="0" customWidth="1"/>
    <col min="5" max="5" width="16.00390625" style="0" bestFit="1" customWidth="1"/>
    <col min="6" max="6" width="14.7109375" style="0" bestFit="1" customWidth="1"/>
    <col min="7" max="7" width="16.140625" style="0" customWidth="1"/>
  </cols>
  <sheetData>
    <row r="1" spans="4:7" ht="14.25">
      <c r="D1" s="1"/>
      <c r="G1" s="1" t="s">
        <v>62</v>
      </c>
    </row>
    <row r="2" ht="18">
      <c r="A2" s="17" t="s">
        <v>71</v>
      </c>
    </row>
    <row r="3" spans="1:7" ht="99.75" customHeight="1">
      <c r="A3" s="2" t="s">
        <v>3</v>
      </c>
      <c r="B3" s="3" t="s">
        <v>67</v>
      </c>
      <c r="C3" s="7" t="s">
        <v>57</v>
      </c>
      <c r="D3" s="7" t="s">
        <v>60</v>
      </c>
      <c r="E3" s="11" t="s">
        <v>58</v>
      </c>
      <c r="F3" s="14" t="s">
        <v>70</v>
      </c>
      <c r="G3" s="14" t="s">
        <v>64</v>
      </c>
    </row>
    <row r="4" spans="1:8" ht="14.25">
      <c r="A4" s="4"/>
      <c r="B4" s="5" t="s">
        <v>55</v>
      </c>
      <c r="C4" s="5">
        <v>1</v>
      </c>
      <c r="D4" s="4">
        <v>2</v>
      </c>
      <c r="E4" s="8">
        <v>3</v>
      </c>
      <c r="F4" s="8">
        <v>4</v>
      </c>
      <c r="G4" s="8">
        <v>5</v>
      </c>
      <c r="H4" s="9"/>
    </row>
    <row r="5" spans="1:8" ht="14.25">
      <c r="A5" s="4">
        <v>1</v>
      </c>
      <c r="B5" s="4">
        <v>51</v>
      </c>
      <c r="C5" s="5">
        <v>173</v>
      </c>
      <c r="D5" s="4">
        <v>0.041</v>
      </c>
      <c r="E5" s="12">
        <f>2042.9+144.5</f>
        <v>2187.4</v>
      </c>
      <c r="F5" s="16">
        <f>C5*D5/E5*G5</f>
        <v>0.31693783487245125</v>
      </c>
      <c r="G5" s="12">
        <v>97.74</v>
      </c>
      <c r="H5" s="9"/>
    </row>
    <row r="6" spans="1:8" ht="14.25">
      <c r="A6" s="4">
        <v>2</v>
      </c>
      <c r="B6" s="4">
        <v>60</v>
      </c>
      <c r="C6" s="5">
        <v>203</v>
      </c>
      <c r="D6" s="4">
        <v>0.041</v>
      </c>
      <c r="E6" s="12">
        <f>2062.4+55.3</f>
        <v>2117.7000000000003</v>
      </c>
      <c r="F6" s="16">
        <f aca="true" t="shared" si="0" ref="F6:F48">C6*D6/E6*G6</f>
        <v>0.3841384615384615</v>
      </c>
      <c r="G6" s="12">
        <v>97.74</v>
      </c>
      <c r="H6" s="10"/>
    </row>
    <row r="7" spans="1:7" ht="14.25">
      <c r="A7" s="4">
        <v>3</v>
      </c>
      <c r="B7" s="4">
        <v>62</v>
      </c>
      <c r="C7" s="5">
        <v>179</v>
      </c>
      <c r="D7" s="4">
        <v>0.041</v>
      </c>
      <c r="E7" s="12">
        <v>2061.1</v>
      </c>
      <c r="F7" s="16">
        <f t="shared" si="0"/>
        <v>0.34802477317937025</v>
      </c>
      <c r="G7" s="12">
        <v>97.74</v>
      </c>
    </row>
    <row r="8" spans="1:7" ht="14.25">
      <c r="A8" s="4">
        <v>4</v>
      </c>
      <c r="B8" s="4">
        <v>66</v>
      </c>
      <c r="C8" s="5">
        <v>163.3</v>
      </c>
      <c r="D8" s="4">
        <v>0.041</v>
      </c>
      <c r="E8" s="12">
        <v>2074.6</v>
      </c>
      <c r="F8" s="16">
        <f t="shared" si="0"/>
        <v>0.31543363636363636</v>
      </c>
      <c r="G8" s="12">
        <v>97.74</v>
      </c>
    </row>
    <row r="9" spans="1:7" ht="14.25">
      <c r="A9" s="4">
        <v>5</v>
      </c>
      <c r="B9" s="5">
        <v>68</v>
      </c>
      <c r="C9" s="5">
        <v>328</v>
      </c>
      <c r="D9" s="4">
        <v>0.041</v>
      </c>
      <c r="E9" s="12">
        <v>3523</v>
      </c>
      <c r="F9" s="16">
        <f t="shared" si="0"/>
        <v>0.3730932500709622</v>
      </c>
      <c r="G9" s="12">
        <v>97.74</v>
      </c>
    </row>
    <row r="10" spans="1:7" ht="14.25">
      <c r="A10" s="4">
        <v>6</v>
      </c>
      <c r="B10" s="4">
        <v>72</v>
      </c>
      <c r="C10" s="5">
        <v>207</v>
      </c>
      <c r="D10" s="4">
        <v>0.041</v>
      </c>
      <c r="E10" s="12">
        <f>2064+412.7</f>
        <v>2476.7</v>
      </c>
      <c r="F10" s="16">
        <f t="shared" si="0"/>
        <v>0.3349292930108612</v>
      </c>
      <c r="G10" s="12">
        <v>97.74</v>
      </c>
    </row>
    <row r="11" spans="1:7" ht="14.25">
      <c r="A11" s="4">
        <v>7</v>
      </c>
      <c r="B11" s="4">
        <v>74</v>
      </c>
      <c r="C11" s="5">
        <v>163.4</v>
      </c>
      <c r="D11" s="4">
        <v>0.041</v>
      </c>
      <c r="E11" s="12">
        <v>2059.7</v>
      </c>
      <c r="F11" s="16">
        <f t="shared" si="0"/>
        <v>0.3179100626304802</v>
      </c>
      <c r="G11" s="12">
        <v>97.74</v>
      </c>
    </row>
    <row r="12" spans="1:7" ht="14.25">
      <c r="A12" s="4">
        <v>8</v>
      </c>
      <c r="B12" s="5" t="s">
        <v>0</v>
      </c>
      <c r="C12" s="5">
        <v>298</v>
      </c>
      <c r="D12" s="4">
        <v>0.041</v>
      </c>
      <c r="E12" s="12">
        <v>3195.7</v>
      </c>
      <c r="F12" s="16">
        <f t="shared" si="0"/>
        <v>0.37368567762931443</v>
      </c>
      <c r="G12" s="12">
        <v>97.74</v>
      </c>
    </row>
    <row r="13" spans="1:7" ht="14.25">
      <c r="A13" s="4">
        <v>9</v>
      </c>
      <c r="B13" s="4">
        <v>76</v>
      </c>
      <c r="C13" s="5">
        <v>166</v>
      </c>
      <c r="D13" s="4">
        <v>0.041</v>
      </c>
      <c r="E13" s="12">
        <v>2085.9</v>
      </c>
      <c r="F13" s="16">
        <f t="shared" si="0"/>
        <v>0.3189119516755357</v>
      </c>
      <c r="G13" s="12">
        <v>97.74</v>
      </c>
    </row>
    <row r="14" spans="1:7" ht="14.25">
      <c r="A14" s="4">
        <v>10</v>
      </c>
      <c r="B14" s="5">
        <v>78</v>
      </c>
      <c r="C14" s="5">
        <v>335.7</v>
      </c>
      <c r="D14" s="4">
        <v>0.041</v>
      </c>
      <c r="E14" s="12">
        <v>3579.19</v>
      </c>
      <c r="F14" s="16">
        <f t="shared" si="0"/>
        <v>0.3758571179512683</v>
      </c>
      <c r="G14" s="12">
        <v>97.74</v>
      </c>
    </row>
    <row r="15" spans="1:7" ht="14.25">
      <c r="A15" s="4">
        <v>11</v>
      </c>
      <c r="B15" s="5">
        <v>82</v>
      </c>
      <c r="C15" s="5">
        <v>419.8</v>
      </c>
      <c r="D15" s="4">
        <v>0.041</v>
      </c>
      <c r="E15" s="12">
        <v>4494.5</v>
      </c>
      <c r="F15" s="16">
        <f t="shared" si="0"/>
        <v>0.37429777105350986</v>
      </c>
      <c r="G15" s="12">
        <v>97.74</v>
      </c>
    </row>
    <row r="16" spans="1:7" ht="14.25">
      <c r="A16" s="4">
        <v>12</v>
      </c>
      <c r="B16" s="4">
        <v>88</v>
      </c>
      <c r="C16" s="5">
        <v>165.6</v>
      </c>
      <c r="D16" s="4">
        <v>0.041</v>
      </c>
      <c r="E16" s="12">
        <v>2084</v>
      </c>
      <c r="F16" s="16">
        <f t="shared" si="0"/>
        <v>0.3184335431861804</v>
      </c>
      <c r="G16" s="12">
        <v>97.74</v>
      </c>
    </row>
    <row r="17" spans="1:7" ht="14.25">
      <c r="A17" s="4">
        <v>13</v>
      </c>
      <c r="B17" s="4">
        <v>90</v>
      </c>
      <c r="C17" s="5">
        <v>166.1</v>
      </c>
      <c r="D17" s="4">
        <v>0.041</v>
      </c>
      <c r="E17" s="12">
        <v>2090.3</v>
      </c>
      <c r="F17" s="16">
        <f t="shared" si="0"/>
        <v>0.31843236568913547</v>
      </c>
      <c r="G17" s="12">
        <v>97.74</v>
      </c>
    </row>
    <row r="18" spans="1:7" ht="14.25">
      <c r="A18" s="4">
        <v>14</v>
      </c>
      <c r="B18" s="4">
        <v>92</v>
      </c>
      <c r="C18" s="5">
        <v>437</v>
      </c>
      <c r="D18" s="4">
        <v>0.041</v>
      </c>
      <c r="E18" s="12">
        <v>4562.4</v>
      </c>
      <c r="F18" s="16">
        <f t="shared" si="0"/>
        <v>0.3838347317201473</v>
      </c>
      <c r="G18" s="12">
        <v>97.74</v>
      </c>
    </row>
    <row r="19" spans="1:7" ht="14.25">
      <c r="A19" s="4">
        <v>15</v>
      </c>
      <c r="B19" s="4">
        <v>94</v>
      </c>
      <c r="C19" s="5">
        <v>585.7</v>
      </c>
      <c r="D19" s="4">
        <v>0.041</v>
      </c>
      <c r="E19" s="12">
        <v>5085.1</v>
      </c>
      <c r="F19" s="16">
        <f t="shared" si="0"/>
        <v>0.4615639885154667</v>
      </c>
      <c r="G19" s="12">
        <v>97.74</v>
      </c>
    </row>
    <row r="20" spans="1:7" ht="14.25">
      <c r="A20" s="4">
        <v>16</v>
      </c>
      <c r="B20" s="5">
        <v>98</v>
      </c>
      <c r="C20" s="5">
        <v>411</v>
      </c>
      <c r="D20" s="4">
        <v>0.041</v>
      </c>
      <c r="E20" s="12">
        <v>3717.2</v>
      </c>
      <c r="F20" s="16">
        <f t="shared" si="0"/>
        <v>0.44307993651135263</v>
      </c>
      <c r="G20" s="12">
        <v>97.74</v>
      </c>
    </row>
    <row r="21" spans="1:7" ht="14.25">
      <c r="A21" s="4">
        <v>17</v>
      </c>
      <c r="B21" s="5" t="s">
        <v>23</v>
      </c>
      <c r="C21" s="5">
        <v>316.3</v>
      </c>
      <c r="D21" s="4">
        <v>0.041</v>
      </c>
      <c r="E21" s="12">
        <f>2828.7+363.6</f>
        <v>3192.2999999999997</v>
      </c>
      <c r="F21" s="16">
        <f t="shared" si="0"/>
        <v>0.39705592895404573</v>
      </c>
      <c r="G21" s="12">
        <v>97.74</v>
      </c>
    </row>
    <row r="22" spans="1:7" ht="14.25">
      <c r="A22" s="4">
        <v>18</v>
      </c>
      <c r="B22" s="5" t="s">
        <v>25</v>
      </c>
      <c r="C22" s="5">
        <v>80.1</v>
      </c>
      <c r="D22" s="4">
        <v>0.041</v>
      </c>
      <c r="E22" s="12">
        <v>1611</v>
      </c>
      <c r="F22" s="16">
        <f t="shared" si="0"/>
        <v>0.19924763128491618</v>
      </c>
      <c r="G22" s="12">
        <v>97.74</v>
      </c>
    </row>
    <row r="23" spans="1:7" ht="14.25">
      <c r="A23" s="4">
        <v>19</v>
      </c>
      <c r="B23" s="5" t="s">
        <v>27</v>
      </c>
      <c r="C23" s="5">
        <v>590.3</v>
      </c>
      <c r="D23" s="4">
        <v>0.041</v>
      </c>
      <c r="E23" s="12">
        <v>6102.3</v>
      </c>
      <c r="F23" s="16">
        <f t="shared" si="0"/>
        <v>0.3876461009783196</v>
      </c>
      <c r="G23" s="12">
        <v>97.74</v>
      </c>
    </row>
    <row r="24" spans="1:7" ht="14.25">
      <c r="A24" s="4">
        <v>20</v>
      </c>
      <c r="B24" s="4">
        <v>29</v>
      </c>
      <c r="C24" s="5">
        <v>445</v>
      </c>
      <c r="D24" s="4">
        <v>0.041</v>
      </c>
      <c r="E24" s="12">
        <v>4468</v>
      </c>
      <c r="F24" s="16">
        <f t="shared" si="0"/>
        <v>0.39911958370635636</v>
      </c>
      <c r="G24" s="12">
        <v>97.74</v>
      </c>
    </row>
    <row r="25" spans="1:7" ht="14.25">
      <c r="A25" s="4">
        <v>21</v>
      </c>
      <c r="B25" s="4">
        <v>33</v>
      </c>
      <c r="C25" s="5">
        <v>1545.5</v>
      </c>
      <c r="D25" s="4">
        <v>0.041</v>
      </c>
      <c r="E25" s="12">
        <v>10497</v>
      </c>
      <c r="F25" s="16">
        <f t="shared" si="0"/>
        <v>0.5900108573878251</v>
      </c>
      <c r="G25" s="12">
        <v>97.74</v>
      </c>
    </row>
    <row r="26" spans="1:7" ht="14.25">
      <c r="A26" s="4">
        <v>22</v>
      </c>
      <c r="B26" s="4">
        <v>37</v>
      </c>
      <c r="C26" s="5">
        <v>597.9</v>
      </c>
      <c r="D26" s="4">
        <v>0.041</v>
      </c>
      <c r="E26" s="12">
        <v>6094.4</v>
      </c>
      <c r="F26" s="16">
        <f t="shared" si="0"/>
        <v>0.39314593495668154</v>
      </c>
      <c r="G26" s="12">
        <v>97.74</v>
      </c>
    </row>
    <row r="27" spans="1:7" ht="14.25">
      <c r="A27" s="4">
        <v>23</v>
      </c>
      <c r="B27" s="4">
        <v>39</v>
      </c>
      <c r="C27" s="5">
        <v>614.2</v>
      </c>
      <c r="D27" s="4">
        <v>0.041</v>
      </c>
      <c r="E27" s="12">
        <v>6136.7</v>
      </c>
      <c r="F27" s="16">
        <f t="shared" si="0"/>
        <v>0.40108009646878623</v>
      </c>
      <c r="G27" s="12">
        <v>97.74</v>
      </c>
    </row>
    <row r="28" spans="1:7" ht="14.25">
      <c r="A28" s="4">
        <v>24</v>
      </c>
      <c r="B28" s="4">
        <v>41</v>
      </c>
      <c r="C28" s="5">
        <v>319.6</v>
      </c>
      <c r="D28" s="4">
        <v>0.041</v>
      </c>
      <c r="E28" s="12">
        <f>2711.8+784.2</f>
        <v>3496</v>
      </c>
      <c r="F28" s="16">
        <f t="shared" si="0"/>
        <v>0.36634607093821514</v>
      </c>
      <c r="G28" s="12">
        <v>97.74</v>
      </c>
    </row>
    <row r="29" spans="1:7" ht="14.25">
      <c r="A29" s="6">
        <v>25</v>
      </c>
      <c r="B29" s="4">
        <v>43</v>
      </c>
      <c r="C29" s="5">
        <v>604.1</v>
      </c>
      <c r="D29" s="4">
        <v>0.041</v>
      </c>
      <c r="E29" s="12">
        <v>6098.8</v>
      </c>
      <c r="F29" s="16">
        <f t="shared" si="0"/>
        <v>0.39693613399357247</v>
      </c>
      <c r="G29" s="12">
        <v>97.74</v>
      </c>
    </row>
    <row r="30" spans="1:7" ht="14.25">
      <c r="A30" s="6">
        <v>26</v>
      </c>
      <c r="B30" s="5" t="s">
        <v>35</v>
      </c>
      <c r="C30" s="5">
        <v>494</v>
      </c>
      <c r="D30" s="4">
        <v>0.041</v>
      </c>
      <c r="E30" s="12">
        <v>4536.5</v>
      </c>
      <c r="F30" s="16">
        <f t="shared" si="0"/>
        <v>0.4363773746280172</v>
      </c>
      <c r="G30" s="12">
        <v>97.74</v>
      </c>
    </row>
    <row r="31" spans="1:7" ht="14.25">
      <c r="A31" s="6">
        <v>27</v>
      </c>
      <c r="B31" s="5">
        <v>47</v>
      </c>
      <c r="C31" s="5">
        <v>298.8</v>
      </c>
      <c r="D31" s="4">
        <v>0.041</v>
      </c>
      <c r="E31" s="12">
        <f>3647.3+211.8</f>
        <v>3859.1000000000004</v>
      </c>
      <c r="F31" s="16">
        <f t="shared" si="0"/>
        <v>0.31027783472830456</v>
      </c>
      <c r="G31" s="12">
        <v>97.74</v>
      </c>
    </row>
    <row r="32" spans="1:7" ht="14.25">
      <c r="A32" s="6">
        <v>28</v>
      </c>
      <c r="B32" s="5" t="s">
        <v>1</v>
      </c>
      <c r="C32" s="5">
        <v>304</v>
      </c>
      <c r="D32" s="4">
        <v>0.041</v>
      </c>
      <c r="E32" s="12">
        <f>2716.9+696.8</f>
        <v>3413.7</v>
      </c>
      <c r="F32" s="16">
        <f t="shared" si="0"/>
        <v>0.356865383601371</v>
      </c>
      <c r="G32" s="12">
        <v>97.74</v>
      </c>
    </row>
    <row r="33" spans="1:7" ht="14.25">
      <c r="A33" s="6">
        <v>29</v>
      </c>
      <c r="B33" s="4">
        <v>48</v>
      </c>
      <c r="C33" s="5">
        <v>495</v>
      </c>
      <c r="D33" s="4">
        <v>0.041</v>
      </c>
      <c r="E33" s="12">
        <v>4545.7</v>
      </c>
      <c r="F33" s="16">
        <f t="shared" si="0"/>
        <v>0.4363757617088677</v>
      </c>
      <c r="G33" s="12">
        <v>97.74</v>
      </c>
    </row>
    <row r="34" spans="1:7" ht="14.25">
      <c r="A34" s="6">
        <v>30</v>
      </c>
      <c r="B34" s="4">
        <v>49</v>
      </c>
      <c r="C34" s="5">
        <v>255.8</v>
      </c>
      <c r="D34" s="4">
        <v>0.041</v>
      </c>
      <c r="E34" s="12">
        <v>2577.9</v>
      </c>
      <c r="F34" s="16">
        <f t="shared" si="0"/>
        <v>0.3976405492843012</v>
      </c>
      <c r="G34" s="12">
        <v>97.74</v>
      </c>
    </row>
    <row r="35" spans="1:7" ht="14.25">
      <c r="A35" s="6">
        <v>31</v>
      </c>
      <c r="B35" s="4">
        <v>52</v>
      </c>
      <c r="C35" s="5">
        <v>496</v>
      </c>
      <c r="D35" s="4">
        <v>0.041</v>
      </c>
      <c r="E35" s="12">
        <v>4534.2</v>
      </c>
      <c r="F35" s="16">
        <f t="shared" si="0"/>
        <v>0.43836633584755863</v>
      </c>
      <c r="G35" s="12">
        <v>97.74</v>
      </c>
    </row>
    <row r="36" spans="1:7" ht="14.25">
      <c r="A36" s="6">
        <v>32</v>
      </c>
      <c r="B36" s="4">
        <v>53</v>
      </c>
      <c r="C36" s="5">
        <v>245</v>
      </c>
      <c r="D36" s="4">
        <v>0.041</v>
      </c>
      <c r="E36" s="12">
        <v>2592.2</v>
      </c>
      <c r="F36" s="16">
        <f t="shared" si="0"/>
        <v>0.37875098372039195</v>
      </c>
      <c r="G36" s="12">
        <v>97.74</v>
      </c>
    </row>
    <row r="37" spans="1:7" ht="14.25">
      <c r="A37" s="6">
        <v>33</v>
      </c>
      <c r="B37" s="5" t="s">
        <v>2</v>
      </c>
      <c r="C37" s="5">
        <v>300</v>
      </c>
      <c r="D37" s="4">
        <v>0.041</v>
      </c>
      <c r="E37" s="12">
        <f>3014.3+204.4</f>
        <v>3218.7000000000003</v>
      </c>
      <c r="F37" s="16">
        <f t="shared" si="0"/>
        <v>0.3735054525118836</v>
      </c>
      <c r="G37" s="12">
        <v>97.74</v>
      </c>
    </row>
    <row r="38" spans="1:7" ht="14.25">
      <c r="A38" s="6">
        <v>34</v>
      </c>
      <c r="B38" s="4">
        <v>55</v>
      </c>
      <c r="C38" s="5">
        <v>333.9</v>
      </c>
      <c r="D38" s="4">
        <v>0.041</v>
      </c>
      <c r="E38" s="12">
        <f>3640.49+216.2</f>
        <v>3856.6899999999996</v>
      </c>
      <c r="F38" s="16">
        <f t="shared" si="0"/>
        <v>0.3469427996546261</v>
      </c>
      <c r="G38" s="12">
        <v>97.74</v>
      </c>
    </row>
    <row r="39" spans="1:7" ht="14.25">
      <c r="A39" s="4">
        <v>35</v>
      </c>
      <c r="B39" s="4">
        <v>59</v>
      </c>
      <c r="C39" s="5">
        <v>432.5</v>
      </c>
      <c r="D39" s="4">
        <v>0.041</v>
      </c>
      <c r="E39" s="12">
        <f>4472.7</f>
        <v>4472.7</v>
      </c>
      <c r="F39" s="16">
        <f t="shared" si="0"/>
        <v>0.38750073780937694</v>
      </c>
      <c r="G39" s="12">
        <v>97.74</v>
      </c>
    </row>
    <row r="40" spans="1:7" ht="14.25">
      <c r="A40" s="4">
        <v>36</v>
      </c>
      <c r="B40" s="5" t="s">
        <v>45</v>
      </c>
      <c r="C40" s="5">
        <v>312</v>
      </c>
      <c r="D40" s="4">
        <v>0.041</v>
      </c>
      <c r="E40" s="12">
        <f>3216.4+120.52</f>
        <v>3336.92</v>
      </c>
      <c r="F40" s="16">
        <f t="shared" si="0"/>
        <v>0.3746838641621615</v>
      </c>
      <c r="G40" s="12">
        <v>97.74</v>
      </c>
    </row>
    <row r="41" spans="1:7" ht="14.25">
      <c r="A41" s="4">
        <v>37</v>
      </c>
      <c r="B41" s="4">
        <v>60</v>
      </c>
      <c r="C41" s="5">
        <v>248.6</v>
      </c>
      <c r="D41" s="4">
        <v>0.041</v>
      </c>
      <c r="E41" s="12">
        <f>3250.4+109.5</f>
        <v>3359.9</v>
      </c>
      <c r="F41" s="16">
        <f t="shared" si="0"/>
        <v>0.296504278103515</v>
      </c>
      <c r="G41" s="12">
        <v>97.74</v>
      </c>
    </row>
    <row r="42" spans="1:7" ht="14.25">
      <c r="A42" s="4">
        <v>38</v>
      </c>
      <c r="B42" s="4">
        <v>61</v>
      </c>
      <c r="C42" s="5">
        <v>264</v>
      </c>
      <c r="D42" s="4">
        <v>0.041</v>
      </c>
      <c r="E42" s="12">
        <v>2606.1</v>
      </c>
      <c r="F42" s="16">
        <f t="shared" si="0"/>
        <v>0.4059467249913664</v>
      </c>
      <c r="G42" s="12">
        <v>97.74</v>
      </c>
    </row>
    <row r="43" spans="1:7" ht="14.25">
      <c r="A43" s="4">
        <v>39</v>
      </c>
      <c r="B43" s="4">
        <v>64</v>
      </c>
      <c r="C43" s="5">
        <v>320.3</v>
      </c>
      <c r="D43" s="4">
        <v>0.041</v>
      </c>
      <c r="E43" s="12">
        <v>3341.4</v>
      </c>
      <c r="F43" s="16">
        <f t="shared" si="0"/>
        <v>0.38413569222481597</v>
      </c>
      <c r="G43" s="12">
        <v>97.74</v>
      </c>
    </row>
    <row r="44" spans="1:7" ht="14.25">
      <c r="A44" s="4">
        <v>40</v>
      </c>
      <c r="B44" s="4">
        <v>66</v>
      </c>
      <c r="C44" s="5">
        <v>604.9</v>
      </c>
      <c r="D44" s="4">
        <v>0.041</v>
      </c>
      <c r="E44" s="12">
        <v>6103.1</v>
      </c>
      <c r="F44" s="16">
        <f t="shared" si="0"/>
        <v>0.39718175451819565</v>
      </c>
      <c r="G44" s="12">
        <v>97.74</v>
      </c>
    </row>
    <row r="45" spans="1:7" ht="14.25">
      <c r="A45" s="4">
        <v>41</v>
      </c>
      <c r="B45" s="4">
        <v>68</v>
      </c>
      <c r="C45" s="5">
        <v>460</v>
      </c>
      <c r="D45" s="4">
        <v>0.041</v>
      </c>
      <c r="E45" s="12">
        <v>4551.7</v>
      </c>
      <c r="F45" s="16">
        <f t="shared" si="0"/>
        <v>0.40498635674583117</v>
      </c>
      <c r="G45" s="12">
        <v>97.74</v>
      </c>
    </row>
    <row r="46" spans="1:7" ht="14.25">
      <c r="A46" s="4">
        <v>42</v>
      </c>
      <c r="B46" s="4">
        <v>70</v>
      </c>
      <c r="C46" s="5">
        <v>461.3</v>
      </c>
      <c r="D46" s="4">
        <v>0.041</v>
      </c>
      <c r="E46" s="12">
        <v>4533.6</v>
      </c>
      <c r="F46" s="16">
        <f t="shared" si="0"/>
        <v>0.40775232530439376</v>
      </c>
      <c r="G46" s="12">
        <v>97.74</v>
      </c>
    </row>
    <row r="47" spans="1:7" ht="14.25">
      <c r="A47" s="4">
        <v>43</v>
      </c>
      <c r="B47" s="4">
        <v>72</v>
      </c>
      <c r="C47" s="5">
        <v>421.3</v>
      </c>
      <c r="D47" s="4">
        <v>0.041</v>
      </c>
      <c r="E47" s="12">
        <v>4507.6</v>
      </c>
      <c r="F47" s="16">
        <f t="shared" si="0"/>
        <v>0.37454351362143934</v>
      </c>
      <c r="G47" s="12">
        <v>97.74</v>
      </c>
    </row>
    <row r="48" spans="1:7" ht="14.25">
      <c r="A48" s="4">
        <v>44</v>
      </c>
      <c r="B48" s="4" t="s">
        <v>53</v>
      </c>
      <c r="C48" s="5">
        <v>582</v>
      </c>
      <c r="D48" s="4">
        <v>0.041</v>
      </c>
      <c r="E48" s="12">
        <f>4845.8+232.4</f>
        <v>5078.2</v>
      </c>
      <c r="F48" s="16">
        <f t="shared" si="0"/>
        <v>0.4592713717458942</v>
      </c>
      <c r="G48" s="12">
        <v>97.74</v>
      </c>
    </row>
    <row r="50" spans="2:4" ht="14.25">
      <c r="B50" t="s">
        <v>54</v>
      </c>
      <c r="D50" t="s">
        <v>63</v>
      </c>
    </row>
  </sheetData>
  <sheetProtection/>
  <printOptions/>
  <pageMargins left="0.7" right="0.7" top="0.75" bottom="0.75" header="0.3" footer="0.3"/>
  <pageSetup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2017-01-31T04:31:47Z</cp:lastPrinted>
  <dcterms:created xsi:type="dcterms:W3CDTF">2017-01-13T11:28:55Z</dcterms:created>
  <dcterms:modified xsi:type="dcterms:W3CDTF">2017-02-06T04:45:05Z</dcterms:modified>
  <cp:category/>
  <cp:version/>
  <cp:contentType/>
  <cp:contentStatus/>
</cp:coreProperties>
</file>